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110" windowHeight="10590" activeTab="0"/>
  </bookViews>
  <sheets>
    <sheet name=" Parl" sheetId="1" r:id="rId1"/>
  </sheets>
  <definedNames>
    <definedName name="_xlnm.Print_Area" localSheetId="0">' Parl'!$A$2:$E$366</definedName>
    <definedName name="_xlnm.Print_Titles" localSheetId="0">' Parl'!$2:$7</definedName>
  </definedNames>
  <calcPr fullCalcOnLoad="1"/>
</workbook>
</file>

<file path=xl/sharedStrings.xml><?xml version="1.0" encoding="utf-8"?>
<sst xmlns="http://schemas.openxmlformats.org/spreadsheetml/2006/main" count="498" uniqueCount="205">
  <si>
    <t>Sección 02.00 PARLAMENTO DE ANDALUCIA</t>
  </si>
  <si>
    <t>Año 2015</t>
  </si>
  <si>
    <t>Programa 1.1.B Actividad legislativa</t>
  </si>
  <si>
    <t>Euros</t>
  </si>
  <si>
    <t>Servicio 01</t>
  </si>
  <si>
    <t>APLICACION</t>
  </si>
  <si>
    <t>EXPLICACIÓN DEL GASTO</t>
  </si>
  <si>
    <t>Total por concepto</t>
  </si>
  <si>
    <t>Total por artículos y capítulos</t>
  </si>
  <si>
    <t>Económica</t>
  </si>
  <si>
    <t xml:space="preserve">   CAPITULO I. Gastos de Personal</t>
  </si>
  <si>
    <t>Artículo 10. Altos Cargos</t>
  </si>
  <si>
    <t>100</t>
  </si>
  <si>
    <t>Retribuciones básicas y otras remuneraciones</t>
  </si>
  <si>
    <t>.00</t>
  </si>
  <si>
    <t xml:space="preserve">    Retribuciones básicas...................</t>
  </si>
  <si>
    <t xml:space="preserve"> </t>
  </si>
  <si>
    <t>.01</t>
  </si>
  <si>
    <t xml:space="preserve">   Otras remuneraciones....................</t>
  </si>
  <si>
    <t>Artículo 11. Personal eventual</t>
  </si>
  <si>
    <t xml:space="preserve">             de Gabinetes</t>
  </si>
  <si>
    <t>110</t>
  </si>
  <si>
    <t xml:space="preserve">                                                      </t>
  </si>
  <si>
    <t>Artículo 12. Funcionarios</t>
  </si>
  <si>
    <t>120</t>
  </si>
  <si>
    <t>Retribuciones básicas.</t>
  </si>
  <si>
    <t xml:space="preserve">   Sueldos Grupo A.1.......................       </t>
  </si>
  <si>
    <t xml:space="preserve">   Sueldos Grupo A.2.......................        </t>
  </si>
  <si>
    <t>.02</t>
  </si>
  <si>
    <t xml:space="preserve">   Sueldos Grupo C.1........................       </t>
  </si>
  <si>
    <t>.03</t>
  </si>
  <si>
    <t xml:space="preserve">   Sueldos Grupo C.2...................           </t>
  </si>
  <si>
    <t>.05</t>
  </si>
  <si>
    <t xml:space="preserve">   Trienios…................……......             </t>
  </si>
  <si>
    <t>121</t>
  </si>
  <si>
    <t>Retribuciones complementarias</t>
  </si>
  <si>
    <t xml:space="preserve">   Complemento de Destino.............        </t>
  </si>
  <si>
    <t xml:space="preserve">   Complemento específico...............       </t>
  </si>
  <si>
    <t>Retribuciones en especie</t>
  </si>
  <si>
    <t xml:space="preserve"> .09</t>
  </si>
  <si>
    <t xml:space="preserve">        Otras</t>
  </si>
  <si>
    <t>Artículo 13. Laborales</t>
  </si>
  <si>
    <t>130</t>
  </si>
  <si>
    <t>Retribuciones básicas laboral fijo.</t>
  </si>
  <si>
    <t xml:space="preserve">   Salarios Grupo III..................            </t>
  </si>
  <si>
    <t xml:space="preserve">   Antigüedad.............................         </t>
  </si>
  <si>
    <t>131</t>
  </si>
  <si>
    <t>Otras remuneraciones</t>
  </si>
  <si>
    <t xml:space="preserve">   Complemento de categoría......…...       </t>
  </si>
  <si>
    <t xml:space="preserve">   Complemento de puesto de trabajo...  </t>
  </si>
  <si>
    <t>Artículo 15. Incentivos al rendimiento</t>
  </si>
  <si>
    <t>150</t>
  </si>
  <si>
    <t>Productividad</t>
  </si>
  <si>
    <t xml:space="preserve">   Funcionarios...............</t>
  </si>
  <si>
    <t xml:space="preserve">   Laborales......................</t>
  </si>
  <si>
    <t xml:space="preserve">   Específica</t>
  </si>
  <si>
    <t>Artículo 16. Cuotas, prestaciones y gastos</t>
  </si>
  <si>
    <t xml:space="preserve">  sociales a cargo del empleador.</t>
  </si>
  <si>
    <t>160</t>
  </si>
  <si>
    <t>Cuotas sociales.</t>
  </si>
  <si>
    <t xml:space="preserve">   Seguridad Social...................        </t>
  </si>
  <si>
    <t>.09</t>
  </si>
  <si>
    <t xml:space="preserve">   Otras...........................…                </t>
  </si>
  <si>
    <t>162</t>
  </si>
  <si>
    <t>Prestaciones y gastos sociales Personal no laboral</t>
  </si>
  <si>
    <t xml:space="preserve">   Formación y perfeccionamiento</t>
  </si>
  <si>
    <t xml:space="preserve">   del personal.....................</t>
  </si>
  <si>
    <t xml:space="preserve">   Acción Social...............</t>
  </si>
  <si>
    <t xml:space="preserve">   Premios de jubilación personal funcionario</t>
  </si>
  <si>
    <t>.04</t>
  </si>
  <si>
    <t xml:space="preserve">   Seguro del personal no laboral</t>
  </si>
  <si>
    <t>.11</t>
  </si>
  <si>
    <t xml:space="preserve">   Seguro Diputados.....</t>
  </si>
  <si>
    <t>163</t>
  </si>
  <si>
    <t>Prestaciones y gastos sociales Personal laboral</t>
  </si>
  <si>
    <t xml:space="preserve">   Acción Social...........</t>
  </si>
  <si>
    <t xml:space="preserve">   Seguro personal laboral</t>
  </si>
  <si>
    <t>TOTAL CAPITULO I ....................</t>
  </si>
  <si>
    <t xml:space="preserve">CAPITULO II. Gastos en bienes corrientes </t>
  </si>
  <si>
    <t xml:space="preserve">              y Servicios.</t>
  </si>
  <si>
    <t>Artículo 20. Arrendamientos y cánones.</t>
  </si>
  <si>
    <t>Arrendamientos de sistemas para proceso información</t>
  </si>
  <si>
    <t>Artículo 21. Reparaciones, mantenimiento y conservación.</t>
  </si>
  <si>
    <t>212</t>
  </si>
  <si>
    <t>Edificios y otras construcciones</t>
  </si>
  <si>
    <t>214</t>
  </si>
  <si>
    <t>Elementos de transporte</t>
  </si>
  <si>
    <t>215</t>
  </si>
  <si>
    <t>Mobiliario y enseres</t>
  </si>
  <si>
    <t>216</t>
  </si>
  <si>
    <t>Sistemas para procesos de información</t>
  </si>
  <si>
    <t>Artículo. 22. Material, suministros y otros</t>
  </si>
  <si>
    <t>220</t>
  </si>
  <si>
    <t>Material de oficina</t>
  </si>
  <si>
    <t xml:space="preserve">   Ordinario no inventariable.........</t>
  </si>
  <si>
    <t xml:space="preserve">   Prensa, revistas, libros y otras</t>
  </si>
  <si>
    <t xml:space="preserve">   publicaciones......................</t>
  </si>
  <si>
    <t xml:space="preserve">   Material informático no inventariable....</t>
  </si>
  <si>
    <t>221</t>
  </si>
  <si>
    <t>Suministros</t>
  </si>
  <si>
    <t xml:space="preserve">   Energía eléctrica.................</t>
  </si>
  <si>
    <t xml:space="preserve">   Agua...............................</t>
  </si>
  <si>
    <t xml:space="preserve">   Combustibles.......................</t>
  </si>
  <si>
    <t xml:space="preserve">   Vestuario..........................</t>
  </si>
  <si>
    <t xml:space="preserve">   Otros suministros..................</t>
  </si>
  <si>
    <t>222</t>
  </si>
  <si>
    <t>Comunicaciones</t>
  </si>
  <si>
    <t xml:space="preserve">   Telefónicas........................</t>
  </si>
  <si>
    <t xml:space="preserve">   Postales...........................</t>
  </si>
  <si>
    <t xml:space="preserve">   Telegráficas.......................</t>
  </si>
  <si>
    <t>223</t>
  </si>
  <si>
    <t>Transportes</t>
  </si>
  <si>
    <t xml:space="preserve">   Otros.............................................</t>
  </si>
  <si>
    <t>224</t>
  </si>
  <si>
    <t>Primas de seguros</t>
  </si>
  <si>
    <t xml:space="preserve">   Edificios y otras construcciones.............</t>
  </si>
  <si>
    <t xml:space="preserve">   Elementos de transporte….......................</t>
  </si>
  <si>
    <t>225</t>
  </si>
  <si>
    <t>Tributos</t>
  </si>
  <si>
    <t xml:space="preserve">   Locales............................</t>
  </si>
  <si>
    <t>226</t>
  </si>
  <si>
    <t>Gastos Diversos</t>
  </si>
  <si>
    <t xml:space="preserve">   Atenciones protocolarias y representantivas</t>
  </si>
  <si>
    <t xml:space="preserve">   Información, divulgación y publicidad.......</t>
  </si>
  <si>
    <t xml:space="preserve">   Jurídicos y contenciosos...........</t>
  </si>
  <si>
    <t>.06</t>
  </si>
  <si>
    <t xml:space="preserve">   Reuniones, conferencias y cursos.......</t>
  </si>
  <si>
    <t>.07</t>
  </si>
  <si>
    <t xml:space="preserve">   Oposiciones y pruebas selectivas.......</t>
  </si>
  <si>
    <t>.08</t>
  </si>
  <si>
    <t xml:space="preserve">   Premios, concursos y certámenes </t>
  </si>
  <si>
    <t xml:space="preserve">  Otras</t>
  </si>
  <si>
    <t xml:space="preserve">  Atenciones protocolarias miembros de la Mesa</t>
  </si>
  <si>
    <t>227</t>
  </si>
  <si>
    <t>Trabajos realizados por otras empresas y profesionales</t>
  </si>
  <si>
    <t xml:space="preserve">   Limpieza y aseo.................</t>
  </si>
  <si>
    <t xml:space="preserve">   Seguridad........................</t>
  </si>
  <si>
    <t xml:space="preserve">   Estudios y trabajos técnicos.......</t>
  </si>
  <si>
    <t xml:space="preserve">   Edición de publicaciones....…….</t>
  </si>
  <si>
    <t>Artículo 23. Indemnizaciones por razón del servicio</t>
  </si>
  <si>
    <t>230</t>
  </si>
  <si>
    <t>Dietas</t>
  </si>
  <si>
    <t xml:space="preserve">   Dietas de Diputados................</t>
  </si>
  <si>
    <t xml:space="preserve">   Dietas de personal.................</t>
  </si>
  <si>
    <t>231</t>
  </si>
  <si>
    <t>Locomoción</t>
  </si>
  <si>
    <t xml:space="preserve">   De Diputados....................   </t>
  </si>
  <si>
    <t xml:space="preserve">  Del personal....................</t>
  </si>
  <si>
    <t>233</t>
  </si>
  <si>
    <t>Otras indemnizaciones</t>
  </si>
  <si>
    <t xml:space="preserve">  Otras...............................</t>
  </si>
  <si>
    <t xml:space="preserve">Gastos de viajes y desplazamientos Diputados..... </t>
  </si>
  <si>
    <t>Artículo 26. Conciertos de Servicios Sociales</t>
  </si>
  <si>
    <t>Conciertos de Servicios Sociales</t>
  </si>
  <si>
    <t xml:space="preserve">   Con Instituciones del Sector Privado</t>
  </si>
  <si>
    <t>TOTAL CAPITULO II .............</t>
  </si>
  <si>
    <t>CAPITULO IV. Transferencias corrientes.</t>
  </si>
  <si>
    <t>Artículo 48. A familias e instituciones</t>
  </si>
  <si>
    <t xml:space="preserve">          sin fines de lucro.</t>
  </si>
  <si>
    <t>480</t>
  </si>
  <si>
    <t>A familias e instituciones sin fines de lucro</t>
  </si>
  <si>
    <t xml:space="preserve">   Asignaciones a Grupos Parlamentarios</t>
  </si>
  <si>
    <t xml:space="preserve">   Otras asignaciones a Grupos</t>
  </si>
  <si>
    <t>486</t>
  </si>
  <si>
    <t>Junta Electoral de Andalucía</t>
  </si>
  <si>
    <t xml:space="preserve">    </t>
  </si>
  <si>
    <t xml:space="preserve">   </t>
  </si>
  <si>
    <t>487</t>
  </si>
  <si>
    <t>O'7% Organizaciones no Gubernamentales</t>
  </si>
  <si>
    <t>y Proyectos Viables de Ayuda al Tercer Mundo</t>
  </si>
  <si>
    <t>TOTAL CAPITULO IV..........</t>
  </si>
  <si>
    <t>CAPITULO VI.  Inversiones Reales.</t>
  </si>
  <si>
    <t>Artículo 60. Proyectos de inversión.</t>
  </si>
  <si>
    <t>602</t>
  </si>
  <si>
    <t xml:space="preserve">   Incorporación de bienes y servicios</t>
  </si>
  <si>
    <t>Maquinaria, instalaciones y utillaje</t>
  </si>
  <si>
    <t xml:space="preserve">   Instalaciones Técnicas</t>
  </si>
  <si>
    <t>605</t>
  </si>
  <si>
    <t>Adquisición de Mobiliario y Enseres</t>
  </si>
  <si>
    <t>606</t>
  </si>
  <si>
    <t>Adquisición sistemas para procesos</t>
  </si>
  <si>
    <t>de información</t>
  </si>
  <si>
    <t>TOTAL CAPITULO VI..............</t>
  </si>
  <si>
    <t>CAPITULO VIII.  Activos financieros</t>
  </si>
  <si>
    <t>Artículo 83. Concesión de préstamos fuera del</t>
  </si>
  <si>
    <t>sector público</t>
  </si>
  <si>
    <t>Préstamos a corto plazo</t>
  </si>
  <si>
    <t xml:space="preserve">    Anticipos al personal</t>
  </si>
  <si>
    <t>TOTAL CAPITULO VIII.................</t>
  </si>
  <si>
    <t>RESUMEN POR CAPITULOS</t>
  </si>
  <si>
    <t xml:space="preserve">  Capítulo I</t>
  </si>
  <si>
    <t xml:space="preserve">  Capítulo II</t>
  </si>
  <si>
    <t xml:space="preserve">  Capítulo IV</t>
  </si>
  <si>
    <t xml:space="preserve">  Capítulo VI</t>
  </si>
  <si>
    <t xml:space="preserve">  Capítulo VIII</t>
  </si>
  <si>
    <t>TOTAL PRESUPUESTO SERVICIO 01 – 1.1.B..</t>
  </si>
  <si>
    <t>RELACIÓN PRESUPUESTOS</t>
  </si>
  <si>
    <t>% DIFERENCIA</t>
  </si>
  <si>
    <t xml:space="preserve"> Capítulo I </t>
  </si>
  <si>
    <t xml:space="preserve"> Capítulo II</t>
  </si>
  <si>
    <t xml:space="preserve"> Capítulo IV</t>
  </si>
  <si>
    <t xml:space="preserve"> Capítulo VI</t>
  </si>
  <si>
    <t xml:space="preserve"> Capítulo VIII</t>
  </si>
  <si>
    <t>TOTAL......................</t>
  </si>
  <si>
    <t>Total por subconcepto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</si>
</sst>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_-* #,##0.0\ _€_-;\-* #,##0.0\ _€_-;_-* &quot;-&quot;??\ _€_-;_-@_-"/>
    <numFmt numFmtId="166" formatCode="_-* #,##0\ _€_-;\-* #,##0\ _€_-;_-* &quot;-&quot;??\ _€_-;_-@_-"/>
    <numFmt numFmtId="167" formatCode="#,##0.0"/>
    <numFmt numFmtId="168" formatCode="#,##0.0_);\(#,##0.0\)"/>
    <numFmt numFmtId="169" formatCode="#,##0.00_);\(#,##0.00\)"/>
    <numFmt numFmtId="170" formatCode="#,##0.000_);\(#,##0.000\)"/>
    <numFmt numFmtId="171" formatCode="#,##0.0000_);\(#,##0.0000\)"/>
    <numFmt numFmtId="172" formatCode="_-* #,##0.000\ _€_-;\-* #,##0.000\ _€_-;_-* &quot;-&quot;??\ _€_-;_-@_-"/>
    <numFmt numFmtId="173" formatCode="_-* #,##0.0000\ _€_-;\-* #,##0.0000\ _€_-;_-* &quot;-&quot;??\ _€_-;_-@_-"/>
    <numFmt numFmtId="174" formatCode="0.0%"/>
    <numFmt numFmtId="175" formatCode="0.000%"/>
  </numFmts>
  <fonts count="55">
    <font>
      <sz val="12"/>
      <name val="Arial"/>
      <family val="2"/>
    </font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Arial"/>
      <family val="2"/>
    </font>
    <font>
      <sz val="14"/>
      <name val="TimesNewRomanPS"/>
      <family val="1"/>
    </font>
    <font>
      <sz val="10"/>
      <name val="TimesNewRomanPS"/>
      <family val="1"/>
    </font>
    <font>
      <sz val="18"/>
      <name val="TimesNewRomanPS"/>
      <family val="1"/>
    </font>
    <font>
      <b/>
      <sz val="14"/>
      <name val="TimesNewRomanPS"/>
      <family val="1"/>
    </font>
    <font>
      <b/>
      <sz val="10"/>
      <name val="TimesNewRomanPS"/>
      <family val="1"/>
    </font>
    <font>
      <u val="single"/>
      <sz val="10"/>
      <name val="TimesNewRomanPS"/>
      <family val="1"/>
    </font>
    <font>
      <sz val="10"/>
      <color indexed="10"/>
      <name val="TimesNewRomanPS"/>
      <family val="1"/>
    </font>
    <font>
      <sz val="10"/>
      <name val="Times New Roman"/>
      <family val="1"/>
    </font>
    <font>
      <b/>
      <sz val="12"/>
      <name val="TimesNewRomanPS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NewRomanPS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4" fontId="6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3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5" fillId="0" borderId="14" xfId="0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4" fontId="6" fillId="0" borderId="15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4" fontId="6" fillId="0" borderId="0" xfId="0" applyNumberFormat="1" applyFont="1" applyFill="1" applyAlignment="1">
      <alignment/>
    </xf>
    <xf numFmtId="0" fontId="6" fillId="0" borderId="16" xfId="0" applyFont="1" applyFill="1" applyBorder="1" applyAlignment="1">
      <alignment horizontal="left"/>
    </xf>
    <xf numFmtId="0" fontId="0" fillId="0" borderId="17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18" xfId="0" applyFont="1" applyFill="1" applyBorder="1" applyAlignment="1">
      <alignment/>
    </xf>
    <xf numFmtId="3" fontId="6" fillId="0" borderId="17" xfId="0" applyNumberFormat="1" applyFont="1" applyFill="1" applyBorder="1" applyAlignment="1">
      <alignment horizontal="left"/>
    </xf>
    <xf numFmtId="0" fontId="6" fillId="0" borderId="17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3" fontId="6" fillId="0" borderId="17" xfId="0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164" fontId="6" fillId="0" borderId="0" xfId="0" applyNumberFormat="1" applyFont="1" applyFill="1" applyAlignment="1" applyProtection="1">
      <alignment horizontal="right"/>
      <protection/>
    </xf>
    <xf numFmtId="164" fontId="6" fillId="0" borderId="18" xfId="0" applyNumberFormat="1" applyFont="1" applyFill="1" applyBorder="1" applyAlignment="1" applyProtection="1">
      <alignment/>
      <protection/>
    </xf>
    <xf numFmtId="3" fontId="6" fillId="0" borderId="17" xfId="0" applyNumberFormat="1" applyFont="1" applyFill="1" applyBorder="1" applyAlignment="1" applyProtection="1">
      <alignment/>
      <protection/>
    </xf>
    <xf numFmtId="0" fontId="6" fillId="0" borderId="17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17" xfId="0" applyFont="1" applyFill="1" applyBorder="1" applyAlignment="1">
      <alignment horizontal="right"/>
    </xf>
    <xf numFmtId="164" fontId="6" fillId="0" borderId="18" xfId="0" applyNumberFormat="1" applyFont="1" applyFill="1" applyBorder="1" applyAlignment="1" applyProtection="1">
      <alignment horizontal="left"/>
      <protection/>
    </xf>
    <xf numFmtId="164" fontId="6" fillId="0" borderId="15" xfId="0" applyNumberFormat="1" applyFont="1" applyFill="1" applyBorder="1" applyAlignment="1" applyProtection="1">
      <alignment/>
      <protection/>
    </xf>
    <xf numFmtId="3" fontId="6" fillId="0" borderId="17" xfId="0" applyNumberFormat="1" applyFont="1" applyFill="1" applyBorder="1" applyAlignment="1" applyProtection="1">
      <alignment horizontal="right"/>
      <protection/>
    </xf>
    <xf numFmtId="164" fontId="6" fillId="0" borderId="0" xfId="0" applyNumberFormat="1" applyFont="1" applyFill="1" applyAlignment="1">
      <alignment horizontal="right"/>
    </xf>
    <xf numFmtId="164" fontId="6" fillId="0" borderId="17" xfId="0" applyNumberFormat="1" applyFont="1" applyFill="1" applyBorder="1" applyAlignment="1" applyProtection="1">
      <alignment/>
      <protection/>
    </xf>
    <xf numFmtId="3" fontId="6" fillId="0" borderId="17" xfId="0" applyNumberFormat="1" applyFont="1" applyFill="1" applyBorder="1" applyAlignment="1" applyProtection="1">
      <alignment horizontal="left"/>
      <protection/>
    </xf>
    <xf numFmtId="164" fontId="10" fillId="0" borderId="18" xfId="0" applyNumberFormat="1" applyFont="1" applyFill="1" applyBorder="1" applyAlignment="1" applyProtection="1">
      <alignment/>
      <protection/>
    </xf>
    <xf numFmtId="164" fontId="6" fillId="0" borderId="19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left"/>
    </xf>
    <xf numFmtId="164" fontId="6" fillId="0" borderId="14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6" fillId="0" borderId="18" xfId="0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/>
    </xf>
    <xf numFmtId="164" fontId="0" fillId="0" borderId="0" xfId="0" applyNumberFormat="1" applyFill="1" applyAlignment="1">
      <alignment horizontal="right"/>
    </xf>
    <xf numFmtId="3" fontId="0" fillId="0" borderId="17" xfId="0" applyNumberFormat="1" applyFill="1" applyBorder="1" applyAlignment="1">
      <alignment/>
    </xf>
    <xf numFmtId="4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/>
    </xf>
    <xf numFmtId="0" fontId="5" fillId="0" borderId="15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64" fontId="5" fillId="0" borderId="20" xfId="0" applyNumberFormat="1" applyFont="1" applyFill="1" applyBorder="1" applyAlignment="1">
      <alignment horizontal="right"/>
    </xf>
    <xf numFmtId="164" fontId="11" fillId="0" borderId="17" xfId="0" applyNumberFormat="1" applyFont="1" applyFill="1" applyBorder="1" applyAlignment="1" applyProtection="1">
      <alignment/>
      <protection/>
    </xf>
    <xf numFmtId="3" fontId="11" fillId="0" borderId="17" xfId="0" applyNumberFormat="1" applyFont="1" applyFill="1" applyBorder="1" applyAlignment="1" applyProtection="1">
      <alignment/>
      <protection/>
    </xf>
    <xf numFmtId="164" fontId="12" fillId="0" borderId="15" xfId="0" applyNumberFormat="1" applyFont="1" applyFill="1" applyBorder="1" applyAlignment="1">
      <alignment/>
    </xf>
    <xf numFmtId="168" fontId="6" fillId="0" borderId="0" xfId="0" applyNumberFormat="1" applyFont="1" applyFill="1" applyAlignment="1">
      <alignment horizontal="right"/>
    </xf>
    <xf numFmtId="0" fontId="8" fillId="0" borderId="21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right"/>
    </xf>
    <xf numFmtId="164" fontId="8" fillId="0" borderId="22" xfId="0" applyNumberFormat="1" applyFont="1" applyFill="1" applyBorder="1" applyAlignment="1" applyProtection="1">
      <alignment/>
      <protection/>
    </xf>
    <xf numFmtId="3" fontId="13" fillId="0" borderId="22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7" xfId="0" applyFont="1" applyFill="1" applyBorder="1" applyAlignment="1">
      <alignment/>
    </xf>
    <xf numFmtId="2" fontId="0" fillId="0" borderId="0" xfId="0" applyNumberFormat="1" applyFill="1" applyAlignment="1">
      <alignment/>
    </xf>
    <xf numFmtId="0" fontId="5" fillId="0" borderId="18" xfId="0" applyFont="1" applyFill="1" applyBorder="1" applyAlignment="1">
      <alignment/>
    </xf>
    <xf numFmtId="0" fontId="5" fillId="0" borderId="23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164" fontId="6" fillId="0" borderId="18" xfId="0" applyNumberFormat="1" applyFont="1" applyFill="1" applyBorder="1" applyAlignment="1" applyProtection="1">
      <alignment horizontal="right"/>
      <protection/>
    </xf>
    <xf numFmtId="164" fontId="6" fillId="0" borderId="19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>
      <alignment/>
    </xf>
    <xf numFmtId="164" fontId="10" fillId="0" borderId="18" xfId="0" applyNumberFormat="1" applyFont="1" applyFill="1" applyBorder="1" applyAlignment="1" applyProtection="1">
      <alignment horizontal="right"/>
      <protection/>
    </xf>
    <xf numFmtId="164" fontId="6" fillId="0" borderId="15" xfId="0" applyNumberFormat="1" applyFont="1" applyFill="1" applyBorder="1" applyAlignment="1" applyProtection="1">
      <alignment horizontal="right"/>
      <protection/>
    </xf>
    <xf numFmtId="0" fontId="6" fillId="0" borderId="18" xfId="0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left"/>
    </xf>
    <xf numFmtId="164" fontId="6" fillId="0" borderId="18" xfId="0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23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3" fontId="0" fillId="0" borderId="17" xfId="0" applyNumberFormat="1" applyFill="1" applyBorder="1" applyAlignment="1">
      <alignment horizontal="right"/>
    </xf>
    <xf numFmtId="164" fontId="6" fillId="0" borderId="13" xfId="0" applyNumberFormat="1" applyFont="1" applyFill="1" applyBorder="1" applyAlignment="1" applyProtection="1">
      <alignment horizontal="right"/>
      <protection/>
    </xf>
    <xf numFmtId="164" fontId="9" fillId="0" borderId="0" xfId="0" applyNumberFormat="1" applyFont="1" applyFill="1" applyAlignment="1" applyProtection="1">
      <alignment horizontal="right"/>
      <protection/>
    </xf>
    <xf numFmtId="164" fontId="6" fillId="0" borderId="17" xfId="0" applyNumberFormat="1" applyFont="1" applyFill="1" applyBorder="1" applyAlignment="1" applyProtection="1">
      <alignment horizontal="right"/>
      <protection/>
    </xf>
    <xf numFmtId="0" fontId="6" fillId="0" borderId="18" xfId="0" applyFont="1" applyFill="1" applyBorder="1" applyAlignment="1">
      <alignment horizontal="left"/>
    </xf>
    <xf numFmtId="164" fontId="6" fillId="0" borderId="14" xfId="0" applyNumberFormat="1" applyFont="1" applyFill="1" applyBorder="1" applyAlignment="1" applyProtection="1">
      <alignment horizontal="right"/>
      <protection/>
    </xf>
    <xf numFmtId="3" fontId="6" fillId="0" borderId="15" xfId="0" applyNumberFormat="1" applyFont="1" applyFill="1" applyBorder="1" applyAlignment="1" applyProtection="1">
      <alignment horizontal="right"/>
      <protection/>
    </xf>
    <xf numFmtId="3" fontId="0" fillId="0" borderId="23" xfId="0" applyNumberFormat="1" applyFill="1" applyBorder="1" applyAlignment="1" applyProtection="1">
      <alignment horizontal="right"/>
      <protection/>
    </xf>
    <xf numFmtId="3" fontId="0" fillId="0" borderId="23" xfId="0" applyNumberFormat="1" applyFill="1" applyBorder="1" applyAlignment="1">
      <alignment horizontal="right"/>
    </xf>
    <xf numFmtId="3" fontId="6" fillId="0" borderId="23" xfId="0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164" fontId="12" fillId="0" borderId="15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right"/>
    </xf>
    <xf numFmtId="164" fontId="8" fillId="0" borderId="21" xfId="0" applyNumberFormat="1" applyFont="1" applyFill="1" applyBorder="1" applyAlignment="1" applyProtection="1">
      <alignment horizontal="right"/>
      <protection/>
    </xf>
    <xf numFmtId="164" fontId="8" fillId="0" borderId="24" xfId="0" applyNumberFormat="1" applyFont="1" applyFill="1" applyBorder="1" applyAlignment="1" applyProtection="1">
      <alignment horizontal="right"/>
      <protection/>
    </xf>
    <xf numFmtId="3" fontId="13" fillId="0" borderId="22" xfId="0" applyNumberFormat="1" applyFont="1" applyFill="1" applyBorder="1" applyAlignment="1" applyProtection="1">
      <alignment horizontal="right"/>
      <protection/>
    </xf>
    <xf numFmtId="4" fontId="6" fillId="0" borderId="17" xfId="0" applyNumberFormat="1" applyFont="1" applyFill="1" applyBorder="1" applyAlignment="1" applyProtection="1">
      <alignment horizontal="right"/>
      <protection/>
    </xf>
    <xf numFmtId="0" fontId="10" fillId="0" borderId="18" xfId="0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164" fontId="8" fillId="0" borderId="23" xfId="0" applyNumberFormat="1" applyFont="1" applyFill="1" applyBorder="1" applyAlignment="1" applyProtection="1">
      <alignment horizontal="right"/>
      <protection/>
    </xf>
    <xf numFmtId="4" fontId="8" fillId="0" borderId="23" xfId="0" applyNumberFormat="1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>
      <alignment horizontal="left"/>
    </xf>
    <xf numFmtId="4" fontId="6" fillId="0" borderId="15" xfId="0" applyNumberFormat="1" applyFont="1" applyFill="1" applyBorder="1" applyAlignment="1" applyProtection="1">
      <alignment horizontal="right"/>
      <protection/>
    </xf>
    <xf numFmtId="164" fontId="12" fillId="0" borderId="18" xfId="0" applyNumberFormat="1" applyFont="1" applyFill="1" applyBorder="1" applyAlignment="1" applyProtection="1">
      <alignment horizontal="right"/>
      <protection/>
    </xf>
    <xf numFmtId="0" fontId="12" fillId="0" borderId="18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8" xfId="0" applyFill="1" applyBorder="1" applyAlignment="1">
      <alignment horizontal="right"/>
    </xf>
    <xf numFmtId="4" fontId="0" fillId="0" borderId="17" xfId="0" applyNumberForma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3" fontId="13" fillId="0" borderId="22" xfId="0" applyNumberFormat="1" applyFont="1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4" fontId="0" fillId="0" borderId="15" xfId="0" applyNumberForma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4" fontId="0" fillId="0" borderId="23" xfId="0" applyNumberFormat="1" applyFill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 applyProtection="1">
      <alignment horizontal="right"/>
      <protection/>
    </xf>
    <xf numFmtId="4" fontId="5" fillId="0" borderId="17" xfId="0" applyNumberFormat="1" applyFont="1" applyFill="1" applyBorder="1" applyAlignment="1" applyProtection="1">
      <alignment horizontal="right"/>
      <protection/>
    </xf>
    <xf numFmtId="164" fontId="0" fillId="0" borderId="23" xfId="0" applyNumberFormat="1" applyFill="1" applyBorder="1" applyAlignment="1" applyProtection="1">
      <alignment horizontal="right"/>
      <protection/>
    </xf>
    <xf numFmtId="4" fontId="0" fillId="0" borderId="23" xfId="0" applyNumberFormat="1" applyFill="1" applyBorder="1" applyAlignment="1" applyProtection="1">
      <alignment horizontal="right"/>
      <protection/>
    </xf>
    <xf numFmtId="164" fontId="0" fillId="0" borderId="18" xfId="0" applyNumberFormat="1" applyFill="1" applyBorder="1" applyAlignment="1" applyProtection="1">
      <alignment horizontal="right"/>
      <protection/>
    </xf>
    <xf numFmtId="164" fontId="5" fillId="0" borderId="0" xfId="0" applyNumberFormat="1" applyFont="1" applyFill="1" applyAlignment="1" applyProtection="1">
      <alignment horizontal="right"/>
      <protection/>
    </xf>
    <xf numFmtId="3" fontId="5" fillId="0" borderId="17" xfId="0" applyNumberFormat="1" applyFont="1" applyFill="1" applyBorder="1" applyAlignment="1" applyProtection="1">
      <alignment horizontal="right"/>
      <protection/>
    </xf>
    <xf numFmtId="166" fontId="14" fillId="0" borderId="22" xfId="48" applyNumberFormat="1" applyFont="1" applyFill="1" applyBorder="1" applyAlignment="1">
      <alignment horizontal="right"/>
    </xf>
    <xf numFmtId="166" fontId="0" fillId="0" borderId="0" xfId="0" applyNumberFormat="1" applyFill="1" applyAlignment="1">
      <alignment/>
    </xf>
    <xf numFmtId="0" fontId="13" fillId="0" borderId="14" xfId="0" applyFont="1" applyFill="1" applyBorder="1" applyAlignment="1">
      <alignment/>
    </xf>
    <xf numFmtId="0" fontId="15" fillId="0" borderId="25" xfId="0" applyFont="1" applyFill="1" applyBorder="1" applyAlignment="1">
      <alignment horizontal="right"/>
    </xf>
    <xf numFmtId="4" fontId="16" fillId="0" borderId="26" xfId="0" applyNumberFormat="1" applyFont="1" applyFill="1" applyBorder="1" applyAlignment="1" applyProtection="1">
      <alignment horizontal="right"/>
      <protection/>
    </xf>
    <xf numFmtId="0" fontId="17" fillId="0" borderId="14" xfId="0" applyFont="1" applyFill="1" applyBorder="1" applyAlignment="1">
      <alignment horizontal="left"/>
    </xf>
    <xf numFmtId="164" fontId="18" fillId="0" borderId="25" xfId="0" applyNumberFormat="1" applyFont="1" applyFill="1" applyBorder="1" applyAlignment="1">
      <alignment horizontal="right"/>
    </xf>
    <xf numFmtId="174" fontId="18" fillId="0" borderId="20" xfId="54" applyNumberFormat="1" applyFont="1" applyFill="1" applyBorder="1" applyAlignment="1" applyProtection="1">
      <alignment horizontal="right"/>
      <protection/>
    </xf>
    <xf numFmtId="0" fontId="17" fillId="0" borderId="14" xfId="0" applyFont="1" applyFill="1" applyBorder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7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4" fontId="6" fillId="0" borderId="19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54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4"/>
  <sheetViews>
    <sheetView tabSelected="1" zoomScalePageLayoutView="0" workbookViewId="0" topLeftCell="A1">
      <selection activeCell="A1" sqref="A1:E1"/>
    </sheetView>
  </sheetViews>
  <sheetFormatPr defaultColWidth="11.5546875" defaultRowHeight="15"/>
  <cols>
    <col min="1" max="1" width="10.4453125" style="6" customWidth="1"/>
    <col min="2" max="2" width="29.88671875" style="6" customWidth="1"/>
    <col min="3" max="3" width="13.6640625" style="23" customWidth="1"/>
    <col min="4" max="4" width="8.5546875" style="23" customWidth="1"/>
    <col min="5" max="5" width="16.10546875" style="52" customWidth="1"/>
    <col min="6" max="16384" width="11.5546875" style="6" customWidth="1"/>
  </cols>
  <sheetData>
    <row r="1" spans="1:5" ht="15">
      <c r="A1" s="154" t="str">
        <f>A5</f>
        <v>APLICACION</v>
      </c>
      <c r="B1" s="154" t="str">
        <f>B5</f>
        <v>EXPLICACIÓN DEL GASTO</v>
      </c>
      <c r="C1" s="154" t="s">
        <v>204</v>
      </c>
      <c r="D1" s="154" t="str">
        <f>D5</f>
        <v>Total por concepto</v>
      </c>
      <c r="E1" s="154" t="str">
        <f>E5</f>
        <v>Total por artículos y capítulos</v>
      </c>
    </row>
    <row r="2" spans="1:5" ht="18.75">
      <c r="A2" s="1" t="s">
        <v>0</v>
      </c>
      <c r="B2" s="2"/>
      <c r="C2" s="3"/>
      <c r="D2" s="4"/>
      <c r="E2" s="5" t="s">
        <v>1</v>
      </c>
    </row>
    <row r="3" spans="1:5" ht="18.75">
      <c r="A3" s="7" t="s">
        <v>2</v>
      </c>
      <c r="B3" s="8"/>
      <c r="C3" s="9"/>
      <c r="D3" s="10"/>
      <c r="E3" s="11" t="s">
        <v>3</v>
      </c>
    </row>
    <row r="4" spans="1:5" ht="15">
      <c r="A4" s="12" t="s">
        <v>4</v>
      </c>
      <c r="B4" s="12"/>
      <c r="C4" s="13"/>
      <c r="D4" s="12"/>
      <c r="E4" s="14"/>
    </row>
    <row r="5" spans="1:5" ht="15">
      <c r="A5" s="15" t="s">
        <v>5</v>
      </c>
      <c r="B5" s="150" t="s">
        <v>6</v>
      </c>
      <c r="C5" s="150"/>
      <c r="D5" s="151" t="s">
        <v>7</v>
      </c>
      <c r="E5" s="152" t="s">
        <v>8</v>
      </c>
    </row>
    <row r="6" spans="1:5" ht="16.5" customHeight="1">
      <c r="A6" s="153" t="s">
        <v>9</v>
      </c>
      <c r="B6" s="150"/>
      <c r="C6" s="150"/>
      <c r="D6" s="151"/>
      <c r="E6" s="152"/>
    </row>
    <row r="7" spans="1:5" ht="13.5" customHeight="1">
      <c r="A7" s="153"/>
      <c r="B7" s="150"/>
      <c r="C7" s="150"/>
      <c r="D7" s="151"/>
      <c r="E7" s="152"/>
    </row>
    <row r="8" spans="1:5" ht="18.75">
      <c r="A8" s="16"/>
      <c r="B8" s="17"/>
      <c r="C8" s="18"/>
      <c r="D8" s="19"/>
      <c r="E8" s="20"/>
    </row>
    <row r="9" spans="1:5" ht="18.75">
      <c r="A9" s="21"/>
      <c r="B9" s="22" t="s">
        <v>10</v>
      </c>
      <c r="D9" s="19"/>
      <c r="E9" s="24"/>
    </row>
    <row r="10" spans="1:5" ht="18.75">
      <c r="A10" s="21"/>
      <c r="B10" s="22"/>
      <c r="D10" s="19"/>
      <c r="E10" s="24"/>
    </row>
    <row r="11" spans="1:5" ht="15">
      <c r="A11" s="21"/>
      <c r="D11" s="19"/>
      <c r="E11" s="24"/>
    </row>
    <row r="12" spans="1:5" ht="15">
      <c r="A12" s="21"/>
      <c r="B12" s="25" t="s">
        <v>11</v>
      </c>
      <c r="C12" s="26"/>
      <c r="D12" s="27"/>
      <c r="E12" s="28"/>
    </row>
    <row r="13" spans="1:5" ht="15">
      <c r="A13" s="21"/>
      <c r="B13" s="12"/>
      <c r="C13" s="26"/>
      <c r="D13" s="27"/>
      <c r="E13" s="28"/>
    </row>
    <row r="14" spans="1:5" ht="15">
      <c r="A14" s="29" t="s">
        <v>12</v>
      </c>
      <c r="B14" s="30" t="s">
        <v>13</v>
      </c>
      <c r="C14" s="26"/>
      <c r="D14" s="27"/>
      <c r="E14" s="28"/>
    </row>
    <row r="15" spans="1:5" ht="15">
      <c r="A15" s="31" t="s">
        <v>14</v>
      </c>
      <c r="B15" s="30" t="s">
        <v>15</v>
      </c>
      <c r="C15" s="26">
        <v>4228406</v>
      </c>
      <c r="D15" s="32" t="s">
        <v>16</v>
      </c>
      <c r="E15" s="28" t="s">
        <v>16</v>
      </c>
    </row>
    <row r="16" spans="1:5" ht="15">
      <c r="A16" s="31" t="s">
        <v>17</v>
      </c>
      <c r="B16" s="30" t="s">
        <v>18</v>
      </c>
      <c r="C16" s="26">
        <v>831044</v>
      </c>
      <c r="D16" s="33">
        <f>C15+C16</f>
        <v>5059450</v>
      </c>
      <c r="E16" s="28">
        <f>D16</f>
        <v>5059450</v>
      </c>
    </row>
    <row r="17" spans="1:5" ht="15">
      <c r="A17" s="31"/>
      <c r="B17" s="30"/>
      <c r="C17" s="26"/>
      <c r="D17" s="27"/>
      <c r="E17" s="34"/>
    </row>
    <row r="18" spans="1:5" ht="15">
      <c r="A18" s="21"/>
      <c r="B18" s="12"/>
      <c r="C18" s="35"/>
      <c r="D18" s="19"/>
      <c r="E18" s="24"/>
    </row>
    <row r="19" spans="1:5" ht="15">
      <c r="A19" s="21"/>
      <c r="B19" s="25" t="s">
        <v>19</v>
      </c>
      <c r="C19" s="26"/>
      <c r="D19" s="27"/>
      <c r="E19" s="28"/>
    </row>
    <row r="20" spans="1:5" ht="15">
      <c r="A20" s="21"/>
      <c r="B20" s="25" t="s">
        <v>20</v>
      </c>
      <c r="C20" s="26"/>
      <c r="D20" s="27"/>
      <c r="E20" s="28"/>
    </row>
    <row r="21" spans="1:5" ht="15">
      <c r="A21" s="21"/>
      <c r="B21" s="12"/>
      <c r="C21" s="26"/>
      <c r="D21" s="27"/>
      <c r="E21" s="28"/>
    </row>
    <row r="22" spans="1:5" ht="15">
      <c r="A22" s="29" t="s">
        <v>21</v>
      </c>
      <c r="B22" s="30" t="s">
        <v>13</v>
      </c>
      <c r="C22" s="26">
        <v>958863</v>
      </c>
      <c r="D22" s="33">
        <f>C22</f>
        <v>958863</v>
      </c>
      <c r="E22" s="28">
        <f>D22</f>
        <v>958863</v>
      </c>
    </row>
    <row r="23" spans="1:7" ht="15">
      <c r="A23" s="29"/>
      <c r="B23" s="30"/>
      <c r="C23" s="26"/>
      <c r="D23" s="27"/>
      <c r="E23" s="28"/>
      <c r="G23" s="6" t="s">
        <v>22</v>
      </c>
    </row>
    <row r="24" spans="1:5" ht="15">
      <c r="A24" s="21"/>
      <c r="B24" s="30"/>
      <c r="C24" s="35"/>
      <c r="D24" s="19"/>
      <c r="E24" s="28"/>
    </row>
    <row r="25" spans="1:5" ht="15">
      <c r="A25" s="21"/>
      <c r="B25" s="25" t="s">
        <v>23</v>
      </c>
      <c r="C25" s="26"/>
      <c r="D25" s="27"/>
      <c r="E25" s="28"/>
    </row>
    <row r="26" spans="1:5" ht="15">
      <c r="A26" s="21"/>
      <c r="B26" s="12"/>
      <c r="C26" s="26"/>
      <c r="D26" s="27"/>
      <c r="E26" s="28"/>
    </row>
    <row r="27" spans="1:5" ht="15">
      <c r="A27" s="29" t="s">
        <v>24</v>
      </c>
      <c r="B27" s="30" t="s">
        <v>25</v>
      </c>
      <c r="C27" s="26"/>
      <c r="D27" s="27"/>
      <c r="E27" s="28"/>
    </row>
    <row r="28" spans="1:5" ht="15">
      <c r="A28" s="31" t="s">
        <v>14</v>
      </c>
      <c r="B28" s="13" t="s">
        <v>26</v>
      </c>
      <c r="C28" s="26">
        <v>528383</v>
      </c>
      <c r="D28" s="27"/>
      <c r="E28" s="28"/>
    </row>
    <row r="29" spans="1:5" ht="15">
      <c r="A29" s="31" t="s">
        <v>17</v>
      </c>
      <c r="B29" s="13" t="s">
        <v>27</v>
      </c>
      <c r="C29" s="26">
        <v>348476</v>
      </c>
      <c r="D29" s="27"/>
      <c r="E29" s="28"/>
    </row>
    <row r="30" spans="1:5" ht="15">
      <c r="A30" s="31" t="s">
        <v>28</v>
      </c>
      <c r="B30" s="13" t="s">
        <v>29</v>
      </c>
      <c r="C30" s="26">
        <v>771017</v>
      </c>
      <c r="D30" s="27"/>
      <c r="E30" s="28"/>
    </row>
    <row r="31" spans="1:5" ht="15">
      <c r="A31" s="31" t="s">
        <v>30</v>
      </c>
      <c r="B31" s="13" t="s">
        <v>31</v>
      </c>
      <c r="C31" s="26">
        <v>385414</v>
      </c>
      <c r="D31" s="27"/>
      <c r="E31" s="24"/>
    </row>
    <row r="32" spans="1:5" ht="15">
      <c r="A32" s="31" t="s">
        <v>32</v>
      </c>
      <c r="B32" s="13" t="s">
        <v>33</v>
      </c>
      <c r="C32" s="26">
        <v>1100881</v>
      </c>
      <c r="D32" s="36">
        <f>SUM(C28:C32)</f>
        <v>3134171</v>
      </c>
      <c r="E32" s="28"/>
    </row>
    <row r="33" spans="1:5" ht="15">
      <c r="A33" s="21"/>
      <c r="B33" s="12"/>
      <c r="C33" s="35"/>
      <c r="D33" s="19"/>
      <c r="E33" s="37" t="s">
        <v>16</v>
      </c>
    </row>
    <row r="34" spans="1:5" ht="15">
      <c r="A34" s="29" t="s">
        <v>34</v>
      </c>
      <c r="B34" s="30" t="s">
        <v>35</v>
      </c>
      <c r="C34" s="26"/>
      <c r="D34" s="27"/>
      <c r="E34" s="24"/>
    </row>
    <row r="35" spans="1:5" ht="15">
      <c r="A35" s="31" t="s">
        <v>14</v>
      </c>
      <c r="B35" s="13" t="s">
        <v>36</v>
      </c>
      <c r="C35" s="26">
        <v>1317833</v>
      </c>
      <c r="D35" s="38"/>
      <c r="E35" s="28"/>
    </row>
    <row r="36" spans="1:5" ht="15">
      <c r="A36" s="31" t="s">
        <v>17</v>
      </c>
      <c r="B36" s="13" t="s">
        <v>37</v>
      </c>
      <c r="C36" s="26">
        <v>3291941</v>
      </c>
      <c r="D36" s="39">
        <f>C35+C36</f>
        <v>4609774</v>
      </c>
      <c r="E36" s="28"/>
    </row>
    <row r="37" spans="1:5" ht="15">
      <c r="A37" s="31"/>
      <c r="B37" s="13"/>
      <c r="C37" s="26"/>
      <c r="D37" s="6"/>
      <c r="E37" s="24"/>
    </row>
    <row r="38" spans="1:5" ht="15">
      <c r="A38" s="21"/>
      <c r="B38" s="13"/>
      <c r="C38" s="35"/>
      <c r="D38" s="36"/>
      <c r="E38" s="28"/>
    </row>
    <row r="39" spans="1:5" ht="15">
      <c r="A39" s="29">
        <v>122</v>
      </c>
      <c r="B39" s="30" t="s">
        <v>38</v>
      </c>
      <c r="C39" s="35"/>
      <c r="D39" s="27"/>
      <c r="E39" s="28"/>
    </row>
    <row r="40" spans="1:5" ht="15">
      <c r="A40" s="31" t="s">
        <v>39</v>
      </c>
      <c r="B40" s="12" t="s">
        <v>40</v>
      </c>
      <c r="C40" s="26">
        <v>15800</v>
      </c>
      <c r="D40" s="36">
        <f>C40</f>
        <v>15800</v>
      </c>
      <c r="E40" s="28">
        <f>D32+D36+D40</f>
        <v>7759745</v>
      </c>
    </row>
    <row r="41" spans="1:5" ht="15">
      <c r="A41" s="31"/>
      <c r="B41" s="12"/>
      <c r="C41" s="26"/>
      <c r="D41" s="27"/>
      <c r="E41" s="28"/>
    </row>
    <row r="42" spans="1:5" ht="15">
      <c r="A42" s="40"/>
      <c r="B42" s="41"/>
      <c r="C42" s="42"/>
      <c r="D42" s="43"/>
      <c r="E42" s="44"/>
    </row>
    <row r="43" spans="1:5" ht="15">
      <c r="A43" s="16"/>
      <c r="B43" s="45"/>
      <c r="C43" s="46"/>
      <c r="D43" s="47"/>
      <c r="E43" s="48"/>
    </row>
    <row r="44" spans="1:5" ht="15">
      <c r="A44" s="16"/>
      <c r="B44" s="45"/>
      <c r="C44" s="46"/>
      <c r="D44" s="47"/>
      <c r="E44" s="48"/>
    </row>
    <row r="45" spans="1:5" ht="15">
      <c r="A45" s="21"/>
      <c r="B45" s="25" t="s">
        <v>41</v>
      </c>
      <c r="C45" s="26"/>
      <c r="D45" s="27"/>
      <c r="E45" s="28"/>
    </row>
    <row r="46" spans="1:5" ht="15">
      <c r="A46" s="21"/>
      <c r="B46" s="12"/>
      <c r="C46" s="26"/>
      <c r="D46" s="27"/>
      <c r="E46" s="28"/>
    </row>
    <row r="47" spans="1:5" ht="15">
      <c r="A47" s="29" t="s">
        <v>42</v>
      </c>
      <c r="B47" s="30" t="s">
        <v>43</v>
      </c>
      <c r="C47" s="26"/>
      <c r="D47" s="27"/>
      <c r="E47" s="28"/>
    </row>
    <row r="48" spans="1:5" ht="15">
      <c r="A48" s="31" t="s">
        <v>28</v>
      </c>
      <c r="B48" s="13" t="s">
        <v>44</v>
      </c>
      <c r="C48" s="26">
        <v>31138</v>
      </c>
      <c r="D48" s="27"/>
      <c r="E48" s="28"/>
    </row>
    <row r="49" spans="1:5" ht="15">
      <c r="A49" s="31" t="s">
        <v>32</v>
      </c>
      <c r="B49" s="13" t="s">
        <v>45</v>
      </c>
      <c r="C49" s="26">
        <v>12096</v>
      </c>
      <c r="D49" s="36">
        <f>SUM(C48:C49)</f>
        <v>43234</v>
      </c>
      <c r="E49" s="37" t="s">
        <v>16</v>
      </c>
    </row>
    <row r="50" spans="1:5" ht="15">
      <c r="A50" s="31"/>
      <c r="B50" s="13"/>
      <c r="D50" s="27"/>
      <c r="E50" s="37"/>
    </row>
    <row r="51" spans="1:5" ht="15">
      <c r="A51" s="21"/>
      <c r="B51" s="12"/>
      <c r="C51" s="26"/>
      <c r="D51" s="27"/>
      <c r="E51" s="28"/>
    </row>
    <row r="52" spans="1:5" ht="15">
      <c r="A52" s="29" t="s">
        <v>46</v>
      </c>
      <c r="B52" s="30" t="s">
        <v>47</v>
      </c>
      <c r="C52" s="26"/>
      <c r="D52" s="27"/>
      <c r="E52" s="28"/>
    </row>
    <row r="53" spans="1:5" ht="15">
      <c r="A53" s="31" t="s">
        <v>14</v>
      </c>
      <c r="B53" s="13" t="s">
        <v>48</v>
      </c>
      <c r="C53" s="26">
        <v>20873</v>
      </c>
      <c r="D53" s="27"/>
      <c r="E53" s="28"/>
    </row>
    <row r="54" spans="1:5" ht="15">
      <c r="A54" s="31" t="s">
        <v>17</v>
      </c>
      <c r="B54" s="13" t="s">
        <v>49</v>
      </c>
      <c r="C54" s="26">
        <v>51247</v>
      </c>
      <c r="D54" s="49">
        <f>SUM(C53:C54)</f>
        <v>72120</v>
      </c>
      <c r="E54" s="28">
        <f>D49+D54</f>
        <v>115354</v>
      </c>
    </row>
    <row r="55" spans="1:5" ht="15">
      <c r="A55" s="21"/>
      <c r="B55" s="13"/>
      <c r="C55" s="35"/>
      <c r="D55" s="27"/>
      <c r="E55" s="28"/>
    </row>
    <row r="56" spans="1:5" ht="15">
      <c r="A56" s="21"/>
      <c r="B56" s="13"/>
      <c r="C56" s="35"/>
      <c r="D56" s="27"/>
      <c r="E56" s="28"/>
    </row>
    <row r="57" spans="1:5" ht="15">
      <c r="A57" s="16"/>
      <c r="B57" s="25"/>
      <c r="C57" s="50"/>
      <c r="D57" s="16"/>
      <c r="E57" s="51"/>
    </row>
    <row r="58" spans="1:5" ht="15">
      <c r="A58" s="16"/>
      <c r="B58" s="25" t="s">
        <v>50</v>
      </c>
      <c r="C58" s="50"/>
      <c r="D58" s="16"/>
      <c r="E58" s="51"/>
    </row>
    <row r="59" spans="1:5" ht="15">
      <c r="A59" s="16"/>
      <c r="C59" s="50"/>
      <c r="D59" s="16"/>
      <c r="E59" s="51"/>
    </row>
    <row r="60" spans="1:5" ht="15">
      <c r="A60" s="29" t="s">
        <v>51</v>
      </c>
      <c r="B60" s="30" t="s">
        <v>52</v>
      </c>
      <c r="C60" s="35"/>
      <c r="D60" s="19"/>
      <c r="E60" s="24"/>
    </row>
    <row r="61" spans="1:5" ht="15">
      <c r="A61" s="31" t="s">
        <v>14</v>
      </c>
      <c r="B61" s="30" t="s">
        <v>53</v>
      </c>
      <c r="C61" s="26">
        <v>320080</v>
      </c>
      <c r="D61" s="19"/>
      <c r="E61" s="24"/>
    </row>
    <row r="62" spans="1:3" ht="15">
      <c r="A62" s="31" t="s">
        <v>17</v>
      </c>
      <c r="B62" s="30" t="s">
        <v>54</v>
      </c>
      <c r="C62" s="26">
        <v>6824</v>
      </c>
    </row>
    <row r="63" spans="1:5" ht="15">
      <c r="A63" s="31" t="s">
        <v>28</v>
      </c>
      <c r="B63" s="30" t="s">
        <v>55</v>
      </c>
      <c r="C63" s="26">
        <v>9000</v>
      </c>
      <c r="D63" s="49">
        <f>SUM(C61:C63)</f>
        <v>335904</v>
      </c>
      <c r="E63" s="28">
        <f>D63</f>
        <v>335904</v>
      </c>
    </row>
    <row r="64" spans="1:5" ht="15">
      <c r="A64" s="16"/>
      <c r="C64" s="53"/>
      <c r="D64" s="16"/>
      <c r="E64" s="51"/>
    </row>
    <row r="65" spans="1:5" ht="15">
      <c r="A65" s="21"/>
      <c r="B65" s="25" t="s">
        <v>56</v>
      </c>
      <c r="C65" s="26"/>
      <c r="D65" s="27"/>
      <c r="E65" s="28"/>
    </row>
    <row r="66" spans="1:5" ht="15">
      <c r="A66" s="21"/>
      <c r="B66" s="25" t="s">
        <v>57</v>
      </c>
      <c r="C66" s="26"/>
      <c r="D66" s="27"/>
      <c r="E66" s="28"/>
    </row>
    <row r="67" spans="1:5" ht="15">
      <c r="A67" s="21"/>
      <c r="B67" s="12"/>
      <c r="C67" s="26"/>
      <c r="D67" s="27"/>
      <c r="E67" s="28"/>
    </row>
    <row r="68" spans="1:5" ht="15">
      <c r="A68" s="29" t="s">
        <v>58</v>
      </c>
      <c r="B68" s="30" t="s">
        <v>59</v>
      </c>
      <c r="C68" s="26"/>
      <c r="D68" s="27"/>
      <c r="E68" s="28"/>
    </row>
    <row r="69" spans="1:5" ht="15">
      <c r="A69" s="31" t="s">
        <v>14</v>
      </c>
      <c r="B69" s="13" t="s">
        <v>60</v>
      </c>
      <c r="C69" s="26">
        <v>2943482</v>
      </c>
      <c r="D69" s="27"/>
      <c r="E69" s="28"/>
    </row>
    <row r="70" spans="1:5" ht="15">
      <c r="A70" s="31" t="s">
        <v>61</v>
      </c>
      <c r="B70" s="13" t="s">
        <v>62</v>
      </c>
      <c r="C70" s="26">
        <v>53263</v>
      </c>
      <c r="D70" s="36">
        <f>C69+C70</f>
        <v>2996745</v>
      </c>
      <c r="E70" s="28"/>
    </row>
    <row r="71" spans="1:5" ht="15">
      <c r="A71" s="31"/>
      <c r="B71" s="13"/>
      <c r="C71" s="26"/>
      <c r="D71" s="27"/>
      <c r="E71" s="28"/>
    </row>
    <row r="72" spans="1:5" ht="15">
      <c r="A72" s="31"/>
      <c r="B72" s="13"/>
      <c r="C72" s="26"/>
      <c r="D72" s="27"/>
      <c r="E72" s="28"/>
    </row>
    <row r="73" spans="1:5" ht="18.75">
      <c r="A73" s="54"/>
      <c r="B73" s="55"/>
      <c r="C73" s="56"/>
      <c r="D73" s="54"/>
      <c r="E73" s="44"/>
    </row>
    <row r="74" spans="1:5" ht="15">
      <c r="A74" s="16"/>
      <c r="C74" s="53"/>
      <c r="D74" s="16"/>
      <c r="E74" s="51"/>
    </row>
    <row r="75" spans="1:5" ht="15">
      <c r="A75" s="21"/>
      <c r="B75" s="12"/>
      <c r="C75" s="35"/>
      <c r="D75" s="21"/>
      <c r="E75" s="24"/>
    </row>
    <row r="76" spans="1:5" ht="15">
      <c r="A76" s="29" t="s">
        <v>63</v>
      </c>
      <c r="B76" s="30" t="s">
        <v>64</v>
      </c>
      <c r="C76" s="35"/>
      <c r="D76" s="21"/>
      <c r="E76" s="24"/>
    </row>
    <row r="77" spans="1:5" ht="15">
      <c r="A77" s="31" t="s">
        <v>14</v>
      </c>
      <c r="B77" s="30" t="s">
        <v>65</v>
      </c>
      <c r="C77" s="35"/>
      <c r="D77" s="21"/>
      <c r="E77" s="24"/>
    </row>
    <row r="78" spans="1:5" ht="15">
      <c r="A78" s="21"/>
      <c r="B78" s="30" t="s">
        <v>66</v>
      </c>
      <c r="C78" s="26">
        <v>127300</v>
      </c>
      <c r="D78" s="36"/>
      <c r="E78" s="28"/>
    </row>
    <row r="79" spans="1:5" ht="15">
      <c r="A79" s="31" t="s">
        <v>17</v>
      </c>
      <c r="B79" s="30" t="s">
        <v>67</v>
      </c>
      <c r="C79" s="26">
        <v>42691</v>
      </c>
      <c r="D79" s="36"/>
      <c r="E79" s="28"/>
    </row>
    <row r="80" spans="1:5" ht="15">
      <c r="A80" s="31" t="s">
        <v>28</v>
      </c>
      <c r="B80" s="30" t="s">
        <v>68</v>
      </c>
      <c r="C80" s="26">
        <v>72000</v>
      </c>
      <c r="D80" s="57"/>
      <c r="E80" s="58"/>
    </row>
    <row r="81" spans="1:5" ht="15">
      <c r="A81" s="31" t="s">
        <v>69</v>
      </c>
      <c r="B81" s="30" t="s">
        <v>70</v>
      </c>
      <c r="C81" s="26">
        <v>25000</v>
      </c>
      <c r="D81" s="36"/>
      <c r="E81" s="24"/>
    </row>
    <row r="82" spans="1:5" ht="15">
      <c r="A82" s="31" t="s">
        <v>71</v>
      </c>
      <c r="B82" s="30" t="s">
        <v>72</v>
      </c>
      <c r="C82" s="26">
        <v>110000</v>
      </c>
      <c r="D82" s="36">
        <f>C78+C79+C81+C82+C80</f>
        <v>376991</v>
      </c>
      <c r="E82" s="28"/>
    </row>
    <row r="83" spans="1:5" ht="15">
      <c r="A83" s="21"/>
      <c r="B83" s="12"/>
      <c r="C83" s="35"/>
      <c r="D83" s="21"/>
      <c r="E83" s="24"/>
    </row>
    <row r="84" spans="1:5" ht="15">
      <c r="A84" s="29" t="s">
        <v>73</v>
      </c>
      <c r="B84" s="30" t="s">
        <v>74</v>
      </c>
      <c r="C84" s="35"/>
      <c r="D84" s="36"/>
      <c r="E84" s="28"/>
    </row>
    <row r="85" spans="1:5" ht="15">
      <c r="A85" s="31" t="s">
        <v>14</v>
      </c>
      <c r="B85" s="30" t="s">
        <v>65</v>
      </c>
      <c r="C85" s="26">
        <v>5700</v>
      </c>
      <c r="D85" s="21"/>
      <c r="E85" s="24"/>
    </row>
    <row r="86" spans="1:5" ht="15">
      <c r="A86" s="31" t="s">
        <v>17</v>
      </c>
      <c r="B86" s="30" t="s">
        <v>75</v>
      </c>
      <c r="C86" s="26">
        <v>1129</v>
      </c>
      <c r="D86" s="21"/>
      <c r="E86" s="24"/>
    </row>
    <row r="87" spans="1:5" ht="15">
      <c r="A87" s="31" t="s">
        <v>32</v>
      </c>
      <c r="B87" s="30" t="s">
        <v>76</v>
      </c>
      <c r="C87" s="26">
        <v>600</v>
      </c>
      <c r="D87" s="59">
        <f>C85+C86+C87</f>
        <v>7429</v>
      </c>
      <c r="E87" s="24">
        <f>D70+D82+D87</f>
        <v>3381165</v>
      </c>
    </row>
    <row r="88" spans="1:5" ht="15">
      <c r="A88" s="31"/>
      <c r="B88" s="30"/>
      <c r="C88" s="26"/>
      <c r="D88" s="36"/>
      <c r="E88" s="24"/>
    </row>
    <row r="89" spans="1:5" ht="15">
      <c r="A89" s="21"/>
      <c r="B89" s="12"/>
      <c r="C89" s="60"/>
      <c r="D89" s="21"/>
      <c r="E89" s="24"/>
    </row>
    <row r="90" spans="1:5" ht="15">
      <c r="A90" s="21"/>
      <c r="B90" s="12"/>
      <c r="C90" s="13"/>
      <c r="D90" s="21"/>
      <c r="E90" s="24"/>
    </row>
    <row r="91" spans="1:5" ht="15">
      <c r="A91" s="21"/>
      <c r="B91" s="12"/>
      <c r="C91" s="13"/>
      <c r="D91" s="36"/>
      <c r="E91" s="28"/>
    </row>
    <row r="92" spans="1:5" ht="18.75">
      <c r="A92" s="21"/>
      <c r="B92" s="61" t="s">
        <v>77</v>
      </c>
      <c r="C92" s="62"/>
      <c r="D92" s="63"/>
      <c r="E92" s="64">
        <f>E16+E22+E54+E63+E87+E40</f>
        <v>17610481</v>
      </c>
    </row>
    <row r="93" spans="1:5" ht="18.75">
      <c r="A93" s="16"/>
      <c r="B93" s="65"/>
      <c r="C93" s="66"/>
      <c r="D93" s="67"/>
      <c r="E93" s="51"/>
    </row>
    <row r="94" spans="1:5" ht="15">
      <c r="A94" s="16"/>
      <c r="C94" s="68"/>
      <c r="D94" s="16"/>
      <c r="E94" s="51"/>
    </row>
    <row r="95" spans="1:5" ht="15">
      <c r="A95" s="16"/>
      <c r="C95" s="6"/>
      <c r="D95" s="16"/>
      <c r="E95" s="51"/>
    </row>
    <row r="96" spans="1:5" ht="15">
      <c r="A96" s="16"/>
      <c r="C96" s="6"/>
      <c r="D96" s="16"/>
      <c r="E96" s="51"/>
    </row>
    <row r="97" spans="1:5" ht="15">
      <c r="A97" s="16"/>
      <c r="C97" s="6"/>
      <c r="D97" s="16"/>
      <c r="E97" s="51"/>
    </row>
    <row r="98" spans="1:5" ht="15">
      <c r="A98" s="16"/>
      <c r="C98" s="6"/>
      <c r="D98" s="16"/>
      <c r="E98" s="51"/>
    </row>
    <row r="99" spans="1:5" ht="18.75">
      <c r="A99" s="16"/>
      <c r="B99" s="65"/>
      <c r="C99" s="66"/>
      <c r="D99" s="67"/>
      <c r="E99" s="51"/>
    </row>
    <row r="100" spans="1:5" ht="18.75">
      <c r="A100" s="16"/>
      <c r="B100" s="65"/>
      <c r="C100" s="66"/>
      <c r="D100" s="67"/>
      <c r="E100" s="51"/>
    </row>
    <row r="101" spans="1:5" ht="18.75">
      <c r="A101" s="16"/>
      <c r="B101" s="65"/>
      <c r="C101" s="66"/>
      <c r="D101" s="67"/>
      <c r="E101" s="51"/>
    </row>
    <row r="102" spans="1:5" ht="18.75">
      <c r="A102" s="16"/>
      <c r="B102" s="65"/>
      <c r="C102" s="66"/>
      <c r="D102" s="67"/>
      <c r="E102" s="51"/>
    </row>
    <row r="103" spans="1:5" ht="18.75">
      <c r="A103" s="67"/>
      <c r="B103" s="69"/>
      <c r="C103" s="70"/>
      <c r="D103" s="67"/>
      <c r="E103" s="24"/>
    </row>
    <row r="104" spans="1:5" ht="18.75">
      <c r="A104" s="54"/>
      <c r="B104" s="55"/>
      <c r="C104" s="71"/>
      <c r="D104" s="72"/>
      <c r="E104" s="73"/>
    </row>
    <row r="105" spans="1:5" ht="18.75">
      <c r="A105" s="21"/>
      <c r="B105" s="22"/>
      <c r="C105" s="26"/>
      <c r="D105" s="74"/>
      <c r="E105" s="34" t="s">
        <v>16</v>
      </c>
    </row>
    <row r="106" spans="1:5" ht="18.75">
      <c r="A106" s="21"/>
      <c r="B106" s="22" t="s">
        <v>78</v>
      </c>
      <c r="C106" s="26"/>
      <c r="D106" s="74"/>
      <c r="E106" s="34"/>
    </row>
    <row r="107" spans="1:5" ht="18.75">
      <c r="A107" s="21"/>
      <c r="B107" s="22" t="s">
        <v>79</v>
      </c>
      <c r="C107" s="26"/>
      <c r="D107" s="74"/>
      <c r="E107" s="34"/>
    </row>
    <row r="108" spans="1:5" ht="18.75">
      <c r="A108" s="21"/>
      <c r="B108" s="22"/>
      <c r="C108" s="26"/>
      <c r="D108" s="74"/>
      <c r="E108" s="34"/>
    </row>
    <row r="109" spans="1:5" ht="15">
      <c r="A109" s="21"/>
      <c r="B109" s="25" t="s">
        <v>80</v>
      </c>
      <c r="C109" s="26"/>
      <c r="D109" s="74"/>
      <c r="E109" s="34"/>
    </row>
    <row r="110" spans="1:5" ht="18.75">
      <c r="A110" s="21"/>
      <c r="B110" s="22"/>
      <c r="C110" s="26"/>
      <c r="D110" s="74"/>
      <c r="E110" s="34"/>
    </row>
    <row r="111" spans="1:5" ht="15">
      <c r="A111" s="29">
        <v>206</v>
      </c>
      <c r="B111" s="30" t="s">
        <v>81</v>
      </c>
      <c r="C111" s="26"/>
      <c r="D111" s="75">
        <v>60000</v>
      </c>
      <c r="E111" s="34">
        <f>D111</f>
        <v>60000</v>
      </c>
    </row>
    <row r="112" spans="1:5" ht="15">
      <c r="A112" s="21"/>
      <c r="B112" s="76"/>
      <c r="C112" s="26"/>
      <c r="D112" s="74"/>
      <c r="E112" s="34"/>
    </row>
    <row r="113" spans="1:5" ht="15">
      <c r="A113" s="21"/>
      <c r="B113" s="76"/>
      <c r="C113" s="26"/>
      <c r="D113" s="74"/>
      <c r="E113" s="34"/>
    </row>
    <row r="114" spans="1:5" ht="15">
      <c r="A114" s="21"/>
      <c r="B114" s="25" t="s">
        <v>82</v>
      </c>
      <c r="C114" s="26"/>
      <c r="D114" s="74"/>
      <c r="E114" s="34"/>
    </row>
    <row r="115" spans="1:5" ht="15">
      <c r="A115" s="21"/>
      <c r="B115" s="12"/>
      <c r="C115" s="26"/>
      <c r="D115" s="74"/>
      <c r="E115" s="34"/>
    </row>
    <row r="116" spans="1:5" ht="15">
      <c r="A116" s="29" t="s">
        <v>83</v>
      </c>
      <c r="B116" s="30" t="s">
        <v>84</v>
      </c>
      <c r="C116" s="26"/>
      <c r="D116" s="74">
        <v>939000</v>
      </c>
      <c r="E116" s="34" t="s">
        <v>16</v>
      </c>
    </row>
    <row r="117" spans="1:5" ht="15">
      <c r="A117" s="21"/>
      <c r="B117" s="12"/>
      <c r="C117" s="26"/>
      <c r="D117" s="74"/>
      <c r="E117" s="34"/>
    </row>
    <row r="118" spans="1:5" ht="15">
      <c r="A118" s="29" t="s">
        <v>85</v>
      </c>
      <c r="B118" s="30" t="s">
        <v>86</v>
      </c>
      <c r="C118" s="26"/>
      <c r="D118" s="74">
        <v>60000</v>
      </c>
      <c r="E118" s="34"/>
    </row>
    <row r="119" spans="1:5" ht="15">
      <c r="A119" s="21"/>
      <c r="B119" s="12"/>
      <c r="C119" s="26"/>
      <c r="D119" s="74"/>
      <c r="E119" s="34"/>
    </row>
    <row r="120" spans="1:5" ht="15">
      <c r="A120" s="29" t="s">
        <v>87</v>
      </c>
      <c r="B120" s="30" t="s">
        <v>88</v>
      </c>
      <c r="C120" s="26"/>
      <c r="D120" s="74">
        <v>50000</v>
      </c>
      <c r="E120" s="34"/>
    </row>
    <row r="121" spans="1:5" ht="15">
      <c r="A121" s="29" t="s">
        <v>16</v>
      </c>
      <c r="B121" s="30" t="s">
        <v>16</v>
      </c>
      <c r="C121" s="26" t="s">
        <v>16</v>
      </c>
      <c r="D121" s="77"/>
      <c r="E121" s="34"/>
    </row>
    <row r="122" spans="1:5" ht="15">
      <c r="A122" s="29" t="s">
        <v>89</v>
      </c>
      <c r="B122" s="30" t="s">
        <v>90</v>
      </c>
      <c r="C122" s="26" t="s">
        <v>16</v>
      </c>
      <c r="D122" s="78">
        <v>442799</v>
      </c>
      <c r="E122" s="34">
        <f>D116+D118+D120+D122</f>
        <v>1491799</v>
      </c>
    </row>
    <row r="123" spans="1:5" ht="15">
      <c r="A123" s="29"/>
      <c r="B123" s="30"/>
      <c r="C123" s="26"/>
      <c r="D123" s="74"/>
      <c r="E123" s="34"/>
    </row>
    <row r="124" spans="1:5" ht="15">
      <c r="A124" s="29" t="s">
        <v>16</v>
      </c>
      <c r="B124" s="30" t="s">
        <v>16</v>
      </c>
      <c r="C124" s="26" t="s">
        <v>16</v>
      </c>
      <c r="D124" s="74"/>
      <c r="E124" s="34"/>
    </row>
    <row r="125" spans="1:5" ht="15">
      <c r="A125" s="29" t="s">
        <v>16</v>
      </c>
      <c r="B125" s="25" t="s">
        <v>91</v>
      </c>
      <c r="C125" s="26"/>
      <c r="D125" s="74" t="s">
        <v>16</v>
      </c>
      <c r="E125" s="34" t="s">
        <v>16</v>
      </c>
    </row>
    <row r="126" spans="1:5" ht="15">
      <c r="A126" s="21"/>
      <c r="B126" s="12"/>
      <c r="C126" s="26"/>
      <c r="D126" s="74"/>
      <c r="E126" s="34"/>
    </row>
    <row r="127" spans="1:5" ht="15">
      <c r="A127" s="29" t="s">
        <v>92</v>
      </c>
      <c r="B127" s="30" t="s">
        <v>93</v>
      </c>
      <c r="C127" s="26"/>
      <c r="D127" s="74"/>
      <c r="E127" s="34"/>
    </row>
    <row r="128" spans="1:5" ht="15">
      <c r="A128" s="31" t="s">
        <v>14</v>
      </c>
      <c r="B128" s="30" t="s">
        <v>94</v>
      </c>
      <c r="C128" s="26">
        <v>35000</v>
      </c>
      <c r="D128" s="74"/>
      <c r="E128" s="34"/>
    </row>
    <row r="129" spans="1:5" ht="15">
      <c r="A129" s="31" t="s">
        <v>17</v>
      </c>
      <c r="B129" s="30" t="s">
        <v>95</v>
      </c>
      <c r="C129" s="26"/>
      <c r="D129" s="74"/>
      <c r="E129" s="34"/>
    </row>
    <row r="130" spans="1:5" ht="15">
      <c r="A130" s="21"/>
      <c r="B130" s="30" t="s">
        <v>96</v>
      </c>
      <c r="C130" s="26">
        <v>370914</v>
      </c>
      <c r="D130" s="74"/>
      <c r="E130" s="34"/>
    </row>
    <row r="131" spans="1:5" ht="15">
      <c r="A131" s="31" t="s">
        <v>28</v>
      </c>
      <c r="B131" s="30" t="s">
        <v>97</v>
      </c>
      <c r="C131" s="26">
        <v>40000</v>
      </c>
      <c r="D131" s="74">
        <f>C128+C130+C131</f>
        <v>445914</v>
      </c>
      <c r="E131" s="34"/>
    </row>
    <row r="132" spans="1:5" ht="15">
      <c r="A132" s="31"/>
      <c r="B132" s="30"/>
      <c r="C132" s="26"/>
      <c r="D132" s="74"/>
      <c r="E132" s="34"/>
    </row>
    <row r="133" spans="1:5" ht="15">
      <c r="A133" s="29" t="s">
        <v>98</v>
      </c>
      <c r="B133" s="30" t="s">
        <v>99</v>
      </c>
      <c r="C133" s="26" t="s">
        <v>16</v>
      </c>
      <c r="D133" s="74"/>
      <c r="E133" s="34"/>
    </row>
    <row r="134" spans="1:5" ht="15">
      <c r="A134" s="31" t="s">
        <v>14</v>
      </c>
      <c r="B134" s="30" t="s">
        <v>100</v>
      </c>
      <c r="C134" s="26">
        <v>320000</v>
      </c>
      <c r="D134" s="74"/>
      <c r="E134" s="34"/>
    </row>
    <row r="135" spans="1:5" ht="15">
      <c r="A135" s="31" t="s">
        <v>17</v>
      </c>
      <c r="B135" s="30" t="s">
        <v>101</v>
      </c>
      <c r="C135" s="26">
        <v>7790</v>
      </c>
      <c r="D135" s="74"/>
      <c r="E135" s="34"/>
    </row>
    <row r="136" spans="1:5" ht="15">
      <c r="A136" s="31" t="s">
        <v>30</v>
      </c>
      <c r="B136" s="30" t="s">
        <v>102</v>
      </c>
      <c r="C136" s="26">
        <v>62000</v>
      </c>
      <c r="D136" s="74"/>
      <c r="E136" s="34"/>
    </row>
    <row r="137" spans="1:5" ht="15">
      <c r="A137" s="31" t="s">
        <v>69</v>
      </c>
      <c r="B137" s="30" t="s">
        <v>103</v>
      </c>
      <c r="C137" s="26">
        <v>77000</v>
      </c>
      <c r="D137" s="74" t="s">
        <v>16</v>
      </c>
      <c r="E137" s="34" t="s">
        <v>16</v>
      </c>
    </row>
    <row r="138" spans="1:5" ht="15">
      <c r="A138" s="31" t="s">
        <v>61</v>
      </c>
      <c r="B138" s="30" t="s">
        <v>104</v>
      </c>
      <c r="C138" s="26">
        <v>25000</v>
      </c>
      <c r="D138" s="74">
        <f>C134+C135+C136+C137+C138</f>
        <v>491790</v>
      </c>
      <c r="E138" s="34"/>
    </row>
    <row r="139" spans="1:5" ht="15">
      <c r="A139" s="29" t="s">
        <v>16</v>
      </c>
      <c r="B139" s="30" t="s">
        <v>16</v>
      </c>
      <c r="C139" s="26"/>
      <c r="D139" s="74"/>
      <c r="E139" s="34"/>
    </row>
    <row r="140" spans="1:5" ht="15">
      <c r="A140" s="29" t="s">
        <v>105</v>
      </c>
      <c r="B140" s="30" t="s">
        <v>106</v>
      </c>
      <c r="C140" s="26"/>
      <c r="D140" s="79"/>
      <c r="E140" s="80"/>
    </row>
    <row r="141" spans="1:5" ht="15">
      <c r="A141" s="31" t="s">
        <v>14</v>
      </c>
      <c r="B141" s="30" t="s">
        <v>107</v>
      </c>
      <c r="C141" s="26">
        <v>244673</v>
      </c>
      <c r="D141" s="77"/>
      <c r="E141" s="34"/>
    </row>
    <row r="142" spans="1:5" ht="15">
      <c r="A142" s="31"/>
      <c r="B142" s="30"/>
      <c r="C142" s="26"/>
      <c r="D142" s="77"/>
      <c r="E142" s="34"/>
    </row>
    <row r="143" spans="1:5" ht="18.75">
      <c r="A143" s="81" t="s">
        <v>16</v>
      </c>
      <c r="B143" s="7" t="s">
        <v>16</v>
      </c>
      <c r="C143" s="71"/>
      <c r="D143" s="72"/>
      <c r="E143" s="73"/>
    </row>
    <row r="144" spans="1:5" ht="15">
      <c r="A144" s="21"/>
      <c r="B144" s="12"/>
      <c r="C144" s="13"/>
      <c r="D144" s="79"/>
      <c r="E144" s="80"/>
    </row>
    <row r="145" spans="1:5" ht="15">
      <c r="A145" s="31" t="s">
        <v>17</v>
      </c>
      <c r="B145" s="30" t="s">
        <v>108</v>
      </c>
      <c r="C145" s="26">
        <v>11000</v>
      </c>
      <c r="D145" s="74" t="s">
        <v>16</v>
      </c>
      <c r="E145" s="34"/>
    </row>
    <row r="146" spans="1:5" ht="15">
      <c r="A146" s="31" t="s">
        <v>28</v>
      </c>
      <c r="B146" s="30" t="s">
        <v>109</v>
      </c>
      <c r="C146" s="26">
        <v>1100</v>
      </c>
      <c r="D146" s="74">
        <f>C141+C145+C146</f>
        <v>256773</v>
      </c>
      <c r="E146" s="34"/>
    </row>
    <row r="147" spans="1:5" ht="15">
      <c r="A147" s="29" t="s">
        <v>16</v>
      </c>
      <c r="B147" s="30" t="s">
        <v>16</v>
      </c>
      <c r="C147" s="26"/>
      <c r="D147" s="74" t="s">
        <v>16</v>
      </c>
      <c r="E147" s="34" t="s">
        <v>16</v>
      </c>
    </row>
    <row r="148" spans="1:5" ht="15">
      <c r="A148" s="29" t="s">
        <v>110</v>
      </c>
      <c r="B148" s="30" t="s">
        <v>111</v>
      </c>
      <c r="C148" s="26"/>
      <c r="D148" s="74"/>
      <c r="E148" s="34"/>
    </row>
    <row r="149" spans="1:5" ht="15">
      <c r="A149" s="31" t="s">
        <v>61</v>
      </c>
      <c r="B149" s="30" t="s">
        <v>112</v>
      </c>
      <c r="C149" s="26">
        <v>7000</v>
      </c>
      <c r="D149" s="74">
        <f>+C149</f>
        <v>7000</v>
      </c>
      <c r="E149" s="34"/>
    </row>
    <row r="150" spans="1:5" ht="15">
      <c r="A150" s="21"/>
      <c r="B150" s="30" t="s">
        <v>16</v>
      </c>
      <c r="C150" s="26"/>
      <c r="D150" s="74"/>
      <c r="E150" s="34"/>
    </row>
    <row r="151" spans="1:5" ht="15">
      <c r="A151" s="29" t="s">
        <v>113</v>
      </c>
      <c r="B151" s="30" t="s">
        <v>114</v>
      </c>
      <c r="C151" s="26"/>
      <c r="D151" s="74"/>
      <c r="E151" s="34"/>
    </row>
    <row r="152" spans="1:5" ht="15">
      <c r="A152" s="31" t="s">
        <v>14</v>
      </c>
      <c r="B152" s="30" t="s">
        <v>115</v>
      </c>
      <c r="C152" s="26">
        <v>21949</v>
      </c>
      <c r="D152" s="74"/>
      <c r="E152" s="34"/>
    </row>
    <row r="153" spans="1:5" ht="15">
      <c r="A153" s="31" t="s">
        <v>17</v>
      </c>
      <c r="B153" s="30" t="s">
        <v>116</v>
      </c>
      <c r="C153" s="26">
        <v>12400</v>
      </c>
      <c r="D153" s="74">
        <f>C152+C153+C154</f>
        <v>34349</v>
      </c>
      <c r="E153" s="34"/>
    </row>
    <row r="154" spans="1:5" ht="15">
      <c r="A154" s="31"/>
      <c r="B154" s="30"/>
      <c r="C154" s="26"/>
      <c r="D154" s="74"/>
      <c r="E154" s="34"/>
    </row>
    <row r="155" spans="1:5" ht="15">
      <c r="A155" s="21"/>
      <c r="B155" s="12"/>
      <c r="C155" s="26"/>
      <c r="D155" s="74"/>
      <c r="E155" s="34"/>
    </row>
    <row r="156" spans="1:5" ht="15">
      <c r="A156" s="29" t="s">
        <v>117</v>
      </c>
      <c r="B156" s="30" t="s">
        <v>118</v>
      </c>
      <c r="C156" s="13"/>
      <c r="D156" s="79"/>
      <c r="E156" s="80"/>
    </row>
    <row r="157" spans="1:5" ht="15">
      <c r="A157" s="31" t="s">
        <v>17</v>
      </c>
      <c r="B157" s="30" t="s">
        <v>119</v>
      </c>
      <c r="C157" s="26">
        <v>6300</v>
      </c>
      <c r="D157" s="82">
        <f>C157</f>
        <v>6300</v>
      </c>
      <c r="E157" s="80"/>
    </row>
    <row r="158" spans="1:5" ht="15">
      <c r="A158" s="21"/>
      <c r="B158" s="12"/>
      <c r="C158" s="13"/>
      <c r="D158" s="79"/>
      <c r="E158" s="80"/>
    </row>
    <row r="159" spans="1:5" ht="15">
      <c r="A159" s="29" t="s">
        <v>120</v>
      </c>
      <c r="B159" s="30" t="s">
        <v>121</v>
      </c>
      <c r="C159" s="13"/>
      <c r="D159" s="79"/>
      <c r="E159" s="80"/>
    </row>
    <row r="160" spans="1:5" ht="15">
      <c r="A160" s="31" t="s">
        <v>17</v>
      </c>
      <c r="B160" s="30" t="s">
        <v>122</v>
      </c>
      <c r="C160" s="26">
        <v>73910</v>
      </c>
      <c r="D160" s="74"/>
      <c r="E160" s="34"/>
    </row>
    <row r="161" spans="1:5" ht="15">
      <c r="A161" s="31" t="s">
        <v>28</v>
      </c>
      <c r="B161" s="30" t="s">
        <v>123</v>
      </c>
      <c r="C161" s="26">
        <v>175000</v>
      </c>
      <c r="D161" s="74" t="s">
        <v>16</v>
      </c>
      <c r="E161" s="34"/>
    </row>
    <row r="162" spans="1:5" ht="15">
      <c r="A162" s="31" t="s">
        <v>30</v>
      </c>
      <c r="B162" s="30" t="s">
        <v>124</v>
      </c>
      <c r="C162" s="26">
        <v>2000</v>
      </c>
      <c r="D162" s="74"/>
      <c r="E162" s="34"/>
    </row>
    <row r="163" spans="1:5" ht="15">
      <c r="A163" s="31" t="s">
        <v>125</v>
      </c>
      <c r="B163" s="30" t="s">
        <v>126</v>
      </c>
      <c r="C163" s="26">
        <v>100000</v>
      </c>
      <c r="D163" s="74" t="s">
        <v>16</v>
      </c>
      <c r="E163" s="34"/>
    </row>
    <row r="164" spans="1:5" ht="15">
      <c r="A164" s="31" t="s">
        <v>127</v>
      </c>
      <c r="B164" s="30" t="s">
        <v>128</v>
      </c>
      <c r="C164" s="26">
        <v>10000</v>
      </c>
      <c r="D164" s="74" t="s">
        <v>16</v>
      </c>
      <c r="E164" s="34"/>
    </row>
    <row r="165" spans="1:5" ht="15">
      <c r="A165" s="31" t="s">
        <v>129</v>
      </c>
      <c r="B165" s="30" t="s">
        <v>130</v>
      </c>
      <c r="C165" s="26">
        <v>50000</v>
      </c>
      <c r="D165" s="74"/>
      <c r="E165" s="34"/>
    </row>
    <row r="166" spans="1:5" ht="15">
      <c r="A166" s="31" t="s">
        <v>61</v>
      </c>
      <c r="B166" s="30" t="s">
        <v>131</v>
      </c>
      <c r="C166" s="26">
        <v>45000</v>
      </c>
      <c r="D166" s="74" t="s">
        <v>16</v>
      </c>
      <c r="E166" s="37"/>
    </row>
    <row r="167" spans="1:5" ht="15">
      <c r="A167" s="31" t="s">
        <v>71</v>
      </c>
      <c r="B167" s="30" t="s">
        <v>132</v>
      </c>
      <c r="C167" s="26">
        <v>10819</v>
      </c>
      <c r="D167" s="82">
        <f>SUM(C160:C167)</f>
        <v>466729</v>
      </c>
      <c r="E167" s="80"/>
    </row>
    <row r="168" spans="1:5" ht="15">
      <c r="A168" s="16"/>
      <c r="B168" s="83"/>
      <c r="C168" s="84"/>
      <c r="D168" s="85"/>
      <c r="E168" s="86"/>
    </row>
    <row r="169" spans="1:5" ht="15">
      <c r="A169" s="29" t="s">
        <v>133</v>
      </c>
      <c r="B169" s="30" t="s">
        <v>134</v>
      </c>
      <c r="C169" s="26"/>
      <c r="D169" s="74" t="s">
        <v>16</v>
      </c>
      <c r="E169" s="34" t="s">
        <v>16</v>
      </c>
    </row>
    <row r="170" spans="1:5" ht="15">
      <c r="A170" s="31" t="s">
        <v>14</v>
      </c>
      <c r="B170" s="30" t="s">
        <v>135</v>
      </c>
      <c r="C170" s="26">
        <v>1044646</v>
      </c>
      <c r="D170" s="77"/>
      <c r="E170" s="34"/>
    </row>
    <row r="171" spans="1:5" ht="15">
      <c r="A171" s="31" t="s">
        <v>17</v>
      </c>
      <c r="B171" s="30" t="s">
        <v>136</v>
      </c>
      <c r="C171" s="26">
        <v>751334</v>
      </c>
      <c r="D171" s="74"/>
      <c r="E171" s="34"/>
    </row>
    <row r="172" spans="1:5" ht="15">
      <c r="A172" s="31" t="s">
        <v>125</v>
      </c>
      <c r="B172" s="30" t="s">
        <v>137</v>
      </c>
      <c r="C172" s="26">
        <f>353792+150000</f>
        <v>503792</v>
      </c>
      <c r="D172" s="74"/>
      <c r="E172" s="34"/>
    </row>
    <row r="173" spans="1:5" ht="15">
      <c r="A173" s="31" t="s">
        <v>127</v>
      </c>
      <c r="B173" s="30" t="s">
        <v>138</v>
      </c>
      <c r="C173" s="26">
        <v>54990</v>
      </c>
      <c r="D173" s="87">
        <f>C170+C171+C172+C173</f>
        <v>2354762</v>
      </c>
      <c r="E173" s="34">
        <f>D131+D138+D146+D149+D153+D157+D167+D173+D150</f>
        <v>4063617</v>
      </c>
    </row>
    <row r="174" spans="1:5" ht="15">
      <c r="A174" s="31"/>
      <c r="B174" s="30"/>
      <c r="C174" s="26"/>
      <c r="D174" s="74"/>
      <c r="E174" s="34"/>
    </row>
    <row r="175" spans="1:5" ht="15">
      <c r="A175" s="21"/>
      <c r="B175" s="25" t="s">
        <v>139</v>
      </c>
      <c r="C175" s="88"/>
      <c r="D175" s="74"/>
      <c r="E175" s="34"/>
    </row>
    <row r="176" spans="1:5" ht="15">
      <c r="A176" s="21"/>
      <c r="B176" s="12"/>
      <c r="C176" s="26"/>
      <c r="D176" s="74"/>
      <c r="E176" s="34"/>
    </row>
    <row r="177" spans="1:5" ht="15">
      <c r="A177" s="29" t="s">
        <v>140</v>
      </c>
      <c r="B177" s="30" t="s">
        <v>141</v>
      </c>
      <c r="C177" s="26"/>
      <c r="D177" s="74"/>
      <c r="E177" s="34"/>
    </row>
    <row r="178" spans="1:5" ht="15">
      <c r="A178" s="31" t="s">
        <v>14</v>
      </c>
      <c r="B178" s="30" t="s">
        <v>142</v>
      </c>
      <c r="C178" s="26">
        <v>25200</v>
      </c>
      <c r="D178" s="74"/>
      <c r="E178" s="34"/>
    </row>
    <row r="179" spans="1:5" ht="15">
      <c r="A179" s="31" t="s">
        <v>17</v>
      </c>
      <c r="B179" s="30" t="s">
        <v>143</v>
      </c>
      <c r="C179" s="26">
        <v>95486</v>
      </c>
      <c r="D179" s="74">
        <f>C178+C179</f>
        <v>120686</v>
      </c>
      <c r="E179" s="34"/>
    </row>
    <row r="180" spans="1:5" ht="15">
      <c r="A180" s="31"/>
      <c r="B180" s="30"/>
      <c r="C180" s="26"/>
      <c r="D180" s="74"/>
      <c r="E180" s="34"/>
    </row>
    <row r="181" spans="1:5" ht="15">
      <c r="A181" s="29" t="s">
        <v>144</v>
      </c>
      <c r="B181" s="30" t="s">
        <v>145</v>
      </c>
      <c r="C181" s="26"/>
      <c r="D181" s="89"/>
      <c r="E181" s="34"/>
    </row>
    <row r="182" spans="1:5" ht="15">
      <c r="A182" s="31" t="s">
        <v>14</v>
      </c>
      <c r="B182" s="30" t="s">
        <v>146</v>
      </c>
      <c r="C182" s="26">
        <v>326550</v>
      </c>
      <c r="D182" s="89"/>
      <c r="E182" s="34"/>
    </row>
    <row r="183" spans="1:5" ht="15">
      <c r="A183" s="79" t="s">
        <v>17</v>
      </c>
      <c r="B183" s="90" t="s">
        <v>147</v>
      </c>
      <c r="C183" s="26">
        <v>25299</v>
      </c>
      <c r="D183" s="74">
        <f>C182+C183</f>
        <v>351849</v>
      </c>
      <c r="E183" s="34"/>
    </row>
    <row r="184" spans="1:5" ht="15">
      <c r="A184" s="40"/>
      <c r="B184" s="41"/>
      <c r="C184" s="91"/>
      <c r="D184" s="87"/>
      <c r="E184" s="92"/>
    </row>
    <row r="185" spans="1:5" ht="15">
      <c r="A185" s="16"/>
      <c r="D185" s="79"/>
      <c r="E185" s="80"/>
    </row>
    <row r="186" spans="1:5" ht="15">
      <c r="A186" s="21"/>
      <c r="B186" s="30" t="s">
        <v>16</v>
      </c>
      <c r="C186" s="26"/>
      <c r="D186" s="74"/>
      <c r="E186" s="34" t="s">
        <v>16</v>
      </c>
    </row>
    <row r="187" spans="1:5" ht="15">
      <c r="A187" s="29" t="s">
        <v>148</v>
      </c>
      <c r="B187" s="30" t="s">
        <v>149</v>
      </c>
      <c r="C187" s="26"/>
      <c r="D187" s="89"/>
      <c r="E187" s="93"/>
    </row>
    <row r="188" spans="1:5" ht="15">
      <c r="A188" s="31" t="s">
        <v>17</v>
      </c>
      <c r="B188" s="30" t="s">
        <v>150</v>
      </c>
      <c r="C188" s="26">
        <v>60000</v>
      </c>
      <c r="D188" s="89">
        <f>C188</f>
        <v>60000</v>
      </c>
      <c r="E188" s="94"/>
    </row>
    <row r="189" spans="1:5" ht="15">
      <c r="A189" s="79"/>
      <c r="B189" s="90"/>
      <c r="C189" s="26"/>
      <c r="D189" s="89"/>
      <c r="E189" s="95"/>
    </row>
    <row r="190" spans="1:5" ht="15">
      <c r="A190" s="29">
        <v>235</v>
      </c>
      <c r="B190" s="90" t="s">
        <v>151</v>
      </c>
      <c r="C190" s="26">
        <v>1685320</v>
      </c>
      <c r="D190" s="78">
        <f>C190</f>
        <v>1685320</v>
      </c>
      <c r="E190" s="80">
        <f>D179+D183+D188+D190</f>
        <v>2217855</v>
      </c>
    </row>
    <row r="191" spans="1:5" ht="15">
      <c r="A191" s="19"/>
      <c r="B191" s="19"/>
      <c r="C191" s="13"/>
      <c r="D191" s="31"/>
      <c r="E191" s="95"/>
    </row>
    <row r="192" spans="1:5" ht="15">
      <c r="A192" s="29"/>
      <c r="B192" s="30"/>
      <c r="C192" s="26"/>
      <c r="D192" s="74"/>
      <c r="E192" s="34"/>
    </row>
    <row r="193" spans="1:5" ht="15">
      <c r="A193" s="29" t="s">
        <v>16</v>
      </c>
      <c r="B193" s="25" t="s">
        <v>152</v>
      </c>
      <c r="C193" s="26"/>
      <c r="D193" s="74"/>
      <c r="E193" s="34" t="s">
        <v>16</v>
      </c>
    </row>
    <row r="194" spans="1:5" ht="15">
      <c r="A194" s="29" t="s">
        <v>16</v>
      </c>
      <c r="B194" s="25" t="s">
        <v>16</v>
      </c>
      <c r="C194" s="26" t="s">
        <v>16</v>
      </c>
      <c r="D194" s="74"/>
      <c r="E194" s="34" t="s">
        <v>16</v>
      </c>
    </row>
    <row r="195" spans="1:5" ht="15">
      <c r="A195" s="29">
        <v>261</v>
      </c>
      <c r="B195" s="30" t="s">
        <v>153</v>
      </c>
      <c r="C195" s="26" t="s">
        <v>16</v>
      </c>
      <c r="D195" s="74"/>
      <c r="E195" s="80"/>
    </row>
    <row r="196" spans="1:5" ht="15">
      <c r="A196" s="96" t="s">
        <v>30</v>
      </c>
      <c r="B196" s="97" t="s">
        <v>154</v>
      </c>
      <c r="C196" s="26">
        <v>152208</v>
      </c>
      <c r="D196" s="98">
        <f>C196</f>
        <v>152208</v>
      </c>
      <c r="E196" s="99">
        <f>D196</f>
        <v>152208</v>
      </c>
    </row>
    <row r="197" spans="1:5" ht="15">
      <c r="A197" s="29" t="s">
        <v>16</v>
      </c>
      <c r="B197" s="25"/>
      <c r="C197" s="26"/>
      <c r="D197" s="74"/>
      <c r="E197" s="34"/>
    </row>
    <row r="198" spans="1:5" ht="15">
      <c r="A198" s="29" t="s">
        <v>16</v>
      </c>
      <c r="B198" s="25" t="s">
        <v>16</v>
      </c>
      <c r="C198" s="26" t="s">
        <v>16</v>
      </c>
      <c r="D198" s="74"/>
      <c r="E198" s="34"/>
    </row>
    <row r="199" spans="1:5" ht="15">
      <c r="A199" s="29"/>
      <c r="B199" s="30"/>
      <c r="C199" s="26" t="s">
        <v>16</v>
      </c>
      <c r="D199" s="74"/>
      <c r="E199" s="34"/>
    </row>
    <row r="200" spans="1:5" ht="18.75">
      <c r="A200" s="21"/>
      <c r="B200" s="61" t="s">
        <v>155</v>
      </c>
      <c r="C200" s="100"/>
      <c r="D200" s="101" t="s">
        <v>16</v>
      </c>
      <c r="E200" s="102">
        <f>E122+E173+E190+E196+E111</f>
        <v>7985479</v>
      </c>
    </row>
    <row r="201" spans="1:5" ht="15">
      <c r="A201" s="21"/>
      <c r="B201" s="25" t="s">
        <v>16</v>
      </c>
      <c r="C201" s="26"/>
      <c r="D201" s="74"/>
      <c r="E201" s="103"/>
    </row>
    <row r="202" spans="1:5" ht="15">
      <c r="A202" s="21"/>
      <c r="B202" s="12"/>
      <c r="C202" s="26"/>
      <c r="D202" s="74"/>
      <c r="E202" s="103"/>
    </row>
    <row r="203" spans="1:5" ht="15">
      <c r="A203" s="29" t="s">
        <v>16</v>
      </c>
      <c r="B203" s="30" t="s">
        <v>16</v>
      </c>
      <c r="C203" s="26"/>
      <c r="D203" s="74" t="s">
        <v>16</v>
      </c>
      <c r="E203" s="103" t="s">
        <v>16</v>
      </c>
    </row>
    <row r="204" spans="1:5" ht="15">
      <c r="A204" s="21"/>
      <c r="B204" s="12"/>
      <c r="C204" s="26"/>
      <c r="D204" s="74"/>
      <c r="E204" s="103"/>
    </row>
    <row r="205" spans="1:5" ht="15">
      <c r="A205" s="29" t="s">
        <v>16</v>
      </c>
      <c r="B205" s="30" t="s">
        <v>16</v>
      </c>
      <c r="C205" s="26"/>
      <c r="D205" s="74"/>
      <c r="E205" s="103"/>
    </row>
    <row r="206" spans="1:5" ht="15">
      <c r="A206" s="29" t="s">
        <v>16</v>
      </c>
      <c r="B206" s="30" t="s">
        <v>16</v>
      </c>
      <c r="C206" s="26" t="s">
        <v>16</v>
      </c>
      <c r="D206" s="74"/>
      <c r="E206" s="103"/>
    </row>
    <row r="207" spans="1:5" ht="15">
      <c r="A207" s="21"/>
      <c r="B207" s="12"/>
      <c r="C207" s="13"/>
      <c r="D207" s="104"/>
      <c r="E207" s="105"/>
    </row>
    <row r="208" spans="1:5" ht="18.75">
      <c r="A208" s="29" t="s">
        <v>16</v>
      </c>
      <c r="B208" s="106"/>
      <c r="C208" s="107" t="s">
        <v>16</v>
      </c>
      <c r="D208" s="107" t="s">
        <v>16</v>
      </c>
      <c r="E208" s="108"/>
    </row>
    <row r="209" spans="1:5" ht="15">
      <c r="A209" s="21"/>
      <c r="B209" s="12"/>
      <c r="C209" s="26"/>
      <c r="D209" s="74"/>
      <c r="E209" s="103"/>
    </row>
    <row r="210" spans="1:5" ht="15">
      <c r="A210" s="21"/>
      <c r="B210" s="76"/>
      <c r="C210" s="26"/>
      <c r="D210" s="74"/>
      <c r="E210" s="103"/>
    </row>
    <row r="211" spans="1:5" ht="15">
      <c r="A211" s="21"/>
      <c r="B211" s="30" t="s">
        <v>16</v>
      </c>
      <c r="C211" s="26"/>
      <c r="D211" s="74"/>
      <c r="E211" s="103"/>
    </row>
    <row r="212" spans="1:5" ht="15">
      <c r="A212" s="21"/>
      <c r="B212" s="12"/>
      <c r="C212" s="26"/>
      <c r="D212" s="74"/>
      <c r="E212" s="103"/>
    </row>
    <row r="213" spans="1:5" ht="15">
      <c r="A213" s="29" t="s">
        <v>16</v>
      </c>
      <c r="B213" s="30" t="s">
        <v>16</v>
      </c>
      <c r="C213" s="26" t="s">
        <v>16</v>
      </c>
      <c r="D213" s="74"/>
      <c r="E213" s="103"/>
    </row>
    <row r="214" spans="1:5" ht="15">
      <c r="A214" s="29" t="s">
        <v>16</v>
      </c>
      <c r="B214" s="30" t="s">
        <v>16</v>
      </c>
      <c r="C214" s="26" t="s">
        <v>16</v>
      </c>
      <c r="D214" s="74"/>
      <c r="E214" s="103"/>
    </row>
    <row r="215" spans="1:5" ht="15">
      <c r="A215" s="29" t="s">
        <v>16</v>
      </c>
      <c r="B215" s="30" t="s">
        <v>16</v>
      </c>
      <c r="C215" s="26" t="s">
        <v>16</v>
      </c>
      <c r="D215" s="74"/>
      <c r="E215" s="103"/>
    </row>
    <row r="216" spans="1:5" ht="15">
      <c r="A216" s="29"/>
      <c r="B216" s="30"/>
      <c r="C216" s="26"/>
      <c r="D216" s="74"/>
      <c r="E216" s="103"/>
    </row>
    <row r="217" spans="1:5" ht="15">
      <c r="A217" s="29" t="s">
        <v>16</v>
      </c>
      <c r="B217" s="30" t="s">
        <v>16</v>
      </c>
      <c r="C217" s="26" t="s">
        <v>16</v>
      </c>
      <c r="D217" s="74"/>
      <c r="E217" s="103"/>
    </row>
    <row r="218" spans="1:5" ht="15">
      <c r="A218" s="21"/>
      <c r="B218" s="12"/>
      <c r="C218" s="26"/>
      <c r="D218" s="74"/>
      <c r="E218" s="103"/>
    </row>
    <row r="219" spans="1:5" ht="15">
      <c r="A219" s="21"/>
      <c r="B219" s="12"/>
      <c r="C219" s="13"/>
      <c r="D219" s="79"/>
      <c r="E219" s="105"/>
    </row>
    <row r="220" spans="1:5" ht="15">
      <c r="A220" s="29" t="s">
        <v>16</v>
      </c>
      <c r="B220" s="30" t="s">
        <v>16</v>
      </c>
      <c r="C220" s="26"/>
      <c r="D220" s="74"/>
      <c r="E220" s="103"/>
    </row>
    <row r="221" spans="1:5" ht="15">
      <c r="A221" s="29" t="s">
        <v>16</v>
      </c>
      <c r="B221" s="30" t="s">
        <v>16</v>
      </c>
      <c r="C221" s="26" t="s">
        <v>16</v>
      </c>
      <c r="D221" s="77"/>
      <c r="E221" s="103"/>
    </row>
    <row r="222" spans="1:5" ht="15">
      <c r="A222" s="109" t="s">
        <v>16</v>
      </c>
      <c r="B222" s="41" t="s">
        <v>16</v>
      </c>
      <c r="C222" s="91" t="s">
        <v>16</v>
      </c>
      <c r="D222" s="87" t="s">
        <v>16</v>
      </c>
      <c r="E222" s="110" t="s">
        <v>16</v>
      </c>
    </row>
    <row r="223" spans="1:5" ht="15">
      <c r="A223" s="21"/>
      <c r="B223" s="12"/>
      <c r="C223" s="13"/>
      <c r="D223" s="79"/>
      <c r="E223" s="105" t="s">
        <v>16</v>
      </c>
    </row>
    <row r="224" spans="1:5" ht="18.75">
      <c r="A224" s="21"/>
      <c r="B224" s="65"/>
      <c r="C224" s="13"/>
      <c r="D224" s="79"/>
      <c r="E224" s="105"/>
    </row>
    <row r="225" spans="1:5" ht="18.75">
      <c r="A225" s="21"/>
      <c r="B225" s="22" t="s">
        <v>156</v>
      </c>
      <c r="C225" s="26"/>
      <c r="D225" s="77"/>
      <c r="E225" s="103"/>
    </row>
    <row r="226" spans="1:5" ht="15">
      <c r="A226" s="21"/>
      <c r="B226" s="12"/>
      <c r="C226" s="26"/>
      <c r="D226" s="74"/>
      <c r="E226" s="103"/>
    </row>
    <row r="227" spans="1:5" ht="15">
      <c r="A227" s="29" t="s">
        <v>16</v>
      </c>
      <c r="B227" s="25" t="s">
        <v>16</v>
      </c>
      <c r="C227" s="26"/>
      <c r="D227" s="74" t="s">
        <v>16</v>
      </c>
      <c r="E227" s="103"/>
    </row>
    <row r="228" spans="1:5" ht="15">
      <c r="A228" s="21"/>
      <c r="B228" s="25" t="s">
        <v>157</v>
      </c>
      <c r="C228" s="26"/>
      <c r="D228" s="74" t="s">
        <v>16</v>
      </c>
      <c r="E228" s="103"/>
    </row>
    <row r="229" spans="1:5" ht="15">
      <c r="A229" s="29" t="s">
        <v>16</v>
      </c>
      <c r="B229" s="25" t="s">
        <v>158</v>
      </c>
      <c r="C229" s="26"/>
      <c r="D229" s="74" t="s">
        <v>16</v>
      </c>
      <c r="E229" s="103" t="s">
        <v>16</v>
      </c>
    </row>
    <row r="230" spans="1:5" ht="15">
      <c r="A230" s="21"/>
      <c r="B230" s="12"/>
      <c r="C230" s="26"/>
      <c r="D230" s="74"/>
      <c r="E230" s="103"/>
    </row>
    <row r="231" spans="1:5" ht="15">
      <c r="A231" s="29" t="s">
        <v>159</v>
      </c>
      <c r="B231" s="30" t="s">
        <v>160</v>
      </c>
      <c r="C231" s="26"/>
      <c r="D231" s="74"/>
      <c r="E231" s="103"/>
    </row>
    <row r="232" spans="1:5" ht="15">
      <c r="A232" s="96" t="s">
        <v>14</v>
      </c>
      <c r="B232" s="97" t="s">
        <v>161</v>
      </c>
      <c r="C232" s="26">
        <v>9599104</v>
      </c>
      <c r="D232" s="111"/>
      <c r="E232" s="103"/>
    </row>
    <row r="233" spans="1:5" ht="15">
      <c r="A233" s="96" t="s">
        <v>61</v>
      </c>
      <c r="B233" s="112" t="s">
        <v>162</v>
      </c>
      <c r="C233" s="26">
        <v>703666</v>
      </c>
      <c r="D233" s="74">
        <f>C232+C233</f>
        <v>10302770</v>
      </c>
      <c r="E233" s="103"/>
    </row>
    <row r="234" spans="1:5" ht="15">
      <c r="A234" s="29"/>
      <c r="B234" s="30"/>
      <c r="C234" s="26"/>
      <c r="D234" s="74"/>
      <c r="E234" s="103"/>
    </row>
    <row r="235" spans="1:5" ht="15">
      <c r="A235" s="29" t="s">
        <v>163</v>
      </c>
      <c r="B235" s="90" t="s">
        <v>164</v>
      </c>
      <c r="C235" s="13"/>
      <c r="D235" s="74">
        <v>85241</v>
      </c>
      <c r="E235" s="105"/>
    </row>
    <row r="236" spans="1:5" ht="15">
      <c r="A236" s="19"/>
      <c r="B236" s="19"/>
      <c r="C236" s="13"/>
      <c r="D236" s="79"/>
      <c r="E236" s="105"/>
    </row>
    <row r="237" spans="1:5" ht="15">
      <c r="A237" s="21"/>
      <c r="B237" s="113" t="s">
        <v>165</v>
      </c>
      <c r="D237" s="114"/>
      <c r="E237" s="115" t="s">
        <v>166</v>
      </c>
    </row>
    <row r="238" spans="1:5" ht="15">
      <c r="A238" s="29" t="s">
        <v>167</v>
      </c>
      <c r="B238" s="30" t="s">
        <v>168</v>
      </c>
      <c r="C238" s="13"/>
      <c r="D238" s="79" t="s">
        <v>16</v>
      </c>
      <c r="E238" s="105" t="s">
        <v>16</v>
      </c>
    </row>
    <row r="239" spans="1:5" ht="15">
      <c r="A239" s="21"/>
      <c r="B239" s="30" t="s">
        <v>169</v>
      </c>
      <c r="C239" s="13"/>
      <c r="D239" s="98">
        <v>269235</v>
      </c>
      <c r="E239" s="80">
        <f>SUM(D231:D239)</f>
        <v>10657246</v>
      </c>
    </row>
    <row r="240" spans="1:5" ht="15">
      <c r="A240" s="21"/>
      <c r="B240" s="12"/>
      <c r="C240" s="13"/>
      <c r="D240" s="79"/>
      <c r="E240" s="80"/>
    </row>
    <row r="241" spans="1:5" ht="15">
      <c r="A241" s="21"/>
      <c r="B241" s="12"/>
      <c r="C241" s="13"/>
      <c r="D241" s="79"/>
      <c r="E241" s="80"/>
    </row>
    <row r="242" spans="1:5" ht="15">
      <c r="A242" s="21"/>
      <c r="B242" s="12"/>
      <c r="C242" s="13"/>
      <c r="D242" s="79"/>
      <c r="E242" s="80"/>
    </row>
    <row r="243" spans="1:5" ht="15">
      <c r="A243" s="21"/>
      <c r="B243" s="12"/>
      <c r="C243" s="13"/>
      <c r="D243" s="79"/>
      <c r="E243" s="80"/>
    </row>
    <row r="244" spans="1:5" ht="15">
      <c r="A244" s="21"/>
      <c r="B244" s="12"/>
      <c r="C244" s="13"/>
      <c r="D244" s="79"/>
      <c r="E244" s="80"/>
    </row>
    <row r="245" spans="1:5" ht="18.75">
      <c r="A245" s="21"/>
      <c r="B245" s="61" t="s">
        <v>170</v>
      </c>
      <c r="C245" s="62"/>
      <c r="D245" s="116"/>
      <c r="E245" s="117">
        <f>E239</f>
        <v>10657246</v>
      </c>
    </row>
    <row r="246" spans="1:5" ht="15">
      <c r="A246" s="16"/>
      <c r="D246" s="114"/>
      <c r="E246" s="115"/>
    </row>
    <row r="247" spans="1:5" ht="15">
      <c r="A247" s="16"/>
      <c r="D247" s="114"/>
      <c r="E247" s="115"/>
    </row>
    <row r="248" spans="1:5" ht="15">
      <c r="A248" s="16"/>
      <c r="D248" s="114"/>
      <c r="E248" s="115"/>
    </row>
    <row r="249" spans="1:5" ht="15">
      <c r="A249" s="16"/>
      <c r="D249" s="114"/>
      <c r="E249" s="115"/>
    </row>
    <row r="250" spans="1:5" ht="15">
      <c r="A250" s="16"/>
      <c r="D250" s="114"/>
      <c r="E250" s="115"/>
    </row>
    <row r="251" spans="1:5" ht="15">
      <c r="A251" s="16"/>
      <c r="D251" s="114"/>
      <c r="E251" s="115"/>
    </row>
    <row r="252" spans="1:5" ht="15">
      <c r="A252" s="16"/>
      <c r="D252" s="114"/>
      <c r="E252" s="115"/>
    </row>
    <row r="253" spans="1:5" ht="15">
      <c r="A253" s="118"/>
      <c r="B253" s="119"/>
      <c r="C253" s="120"/>
      <c r="D253" s="121"/>
      <c r="E253" s="122"/>
    </row>
    <row r="254" spans="1:5" ht="15">
      <c r="A254" s="21"/>
      <c r="B254" s="12"/>
      <c r="C254" s="13"/>
      <c r="D254" s="79"/>
      <c r="E254" s="105" t="s">
        <v>16</v>
      </c>
    </row>
    <row r="255" spans="1:5" ht="18.75">
      <c r="A255" s="21"/>
      <c r="B255" s="123" t="s">
        <v>16</v>
      </c>
      <c r="C255" s="26"/>
      <c r="D255" s="74"/>
      <c r="E255" s="103" t="s">
        <v>16</v>
      </c>
    </row>
    <row r="256" spans="1:5" ht="18.75">
      <c r="A256" s="21"/>
      <c r="B256" s="22" t="s">
        <v>171</v>
      </c>
      <c r="C256" s="26"/>
      <c r="D256" s="77"/>
      <c r="E256" s="103"/>
    </row>
    <row r="257" spans="1:5" ht="15">
      <c r="A257" s="21"/>
      <c r="B257" s="30" t="s">
        <v>16</v>
      </c>
      <c r="C257" s="26"/>
      <c r="D257" s="74"/>
      <c r="E257" s="103"/>
    </row>
    <row r="258" spans="1:5" ht="15">
      <c r="A258" s="21"/>
      <c r="B258" s="76"/>
      <c r="C258" s="26"/>
      <c r="D258" s="74"/>
      <c r="E258" s="103"/>
    </row>
    <row r="259" spans="1:5" ht="15">
      <c r="A259" s="29" t="s">
        <v>16</v>
      </c>
      <c r="B259" s="25" t="s">
        <v>172</v>
      </c>
      <c r="C259" s="26"/>
      <c r="D259" s="74"/>
      <c r="E259" s="103"/>
    </row>
    <row r="260" spans="1:5" ht="15">
      <c r="A260" s="29" t="s">
        <v>16</v>
      </c>
      <c r="B260" s="25" t="s">
        <v>16</v>
      </c>
      <c r="C260" s="26" t="s">
        <v>16</v>
      </c>
      <c r="D260" s="74"/>
      <c r="E260" s="103"/>
    </row>
    <row r="261" spans="1:5" ht="15">
      <c r="A261" s="29" t="s">
        <v>173</v>
      </c>
      <c r="B261" s="30" t="s">
        <v>84</v>
      </c>
      <c r="C261" s="26" t="s">
        <v>16</v>
      </c>
      <c r="D261" s="74" t="s">
        <v>16</v>
      </c>
      <c r="E261" s="103" t="s">
        <v>16</v>
      </c>
    </row>
    <row r="262" spans="1:5" ht="15">
      <c r="A262" s="31" t="s">
        <v>14</v>
      </c>
      <c r="B262" s="30" t="s">
        <v>174</v>
      </c>
      <c r="C262" s="26"/>
      <c r="D262" s="74">
        <v>230000</v>
      </c>
      <c r="E262" s="103"/>
    </row>
    <row r="263" spans="1:5" ht="15">
      <c r="A263" s="31"/>
      <c r="B263" s="30"/>
      <c r="C263" s="26"/>
      <c r="D263" s="74"/>
      <c r="E263" s="103"/>
    </row>
    <row r="264" spans="1:5" ht="15">
      <c r="A264" s="29">
        <v>603</v>
      </c>
      <c r="B264" s="30" t="s">
        <v>175</v>
      </c>
      <c r="C264" s="26"/>
      <c r="D264" s="74"/>
      <c r="E264" s="103"/>
    </row>
    <row r="265" spans="1:5" ht="15">
      <c r="A265" s="31" t="s">
        <v>17</v>
      </c>
      <c r="B265" s="30" t="s">
        <v>176</v>
      </c>
      <c r="C265" s="13"/>
      <c r="D265" s="74">
        <v>1159397</v>
      </c>
      <c r="E265" s="105"/>
    </row>
    <row r="266" spans="1:5" ht="15">
      <c r="A266" s="31"/>
      <c r="B266" s="30"/>
      <c r="C266" s="13"/>
      <c r="D266" s="74"/>
      <c r="E266" s="105"/>
    </row>
    <row r="267" spans="1:5" ht="15">
      <c r="A267" s="29" t="s">
        <v>177</v>
      </c>
      <c r="B267" s="30" t="s">
        <v>178</v>
      </c>
      <c r="C267" s="13"/>
      <c r="D267" s="74">
        <v>491166</v>
      </c>
      <c r="E267" s="105"/>
    </row>
    <row r="268" spans="1:5" ht="15">
      <c r="A268" s="21"/>
      <c r="B268" s="12"/>
      <c r="C268" s="26"/>
      <c r="D268" s="74"/>
      <c r="E268" s="103"/>
    </row>
    <row r="269" spans="1:5" ht="15">
      <c r="A269" s="29" t="s">
        <v>179</v>
      </c>
      <c r="B269" s="30" t="s">
        <v>180</v>
      </c>
      <c r="C269" s="26"/>
      <c r="D269" s="74" t="s">
        <v>16</v>
      </c>
      <c r="E269" s="103" t="s">
        <v>16</v>
      </c>
    </row>
    <row r="270" spans="1:5" ht="15">
      <c r="A270" s="21"/>
      <c r="B270" s="30" t="s">
        <v>181</v>
      </c>
      <c r="C270" s="26"/>
      <c r="D270" s="78">
        <v>180000</v>
      </c>
      <c r="E270" s="34">
        <f>SUM(D262:D270)</f>
        <v>2060563</v>
      </c>
    </row>
    <row r="271" spans="1:5" ht="15">
      <c r="A271" s="29" t="s">
        <v>16</v>
      </c>
      <c r="B271" s="30" t="s">
        <v>16</v>
      </c>
      <c r="C271" s="26"/>
      <c r="D271" s="74" t="s">
        <v>16</v>
      </c>
      <c r="E271" s="34"/>
    </row>
    <row r="272" spans="1:5" ht="15">
      <c r="A272" s="21"/>
      <c r="B272" s="12"/>
      <c r="C272" s="26"/>
      <c r="D272" s="74"/>
      <c r="E272" s="34"/>
    </row>
    <row r="273" spans="1:5" ht="18.75">
      <c r="A273" s="29" t="s">
        <v>16</v>
      </c>
      <c r="B273" s="61" t="s">
        <v>182</v>
      </c>
      <c r="C273" s="100"/>
      <c r="D273" s="101" t="s">
        <v>16</v>
      </c>
      <c r="E273" s="102">
        <f>E270</f>
        <v>2060563</v>
      </c>
    </row>
    <row r="274" spans="1:5" ht="15">
      <c r="A274" s="29" t="s">
        <v>16</v>
      </c>
      <c r="B274" s="30" t="s">
        <v>16</v>
      </c>
      <c r="C274" s="26" t="s">
        <v>16</v>
      </c>
      <c r="D274" s="74"/>
      <c r="E274" s="103"/>
    </row>
    <row r="275" spans="1:5" ht="15">
      <c r="A275" s="29"/>
      <c r="B275" s="30"/>
      <c r="C275" s="26"/>
      <c r="D275" s="74"/>
      <c r="E275" s="103"/>
    </row>
    <row r="276" spans="1:5" ht="15">
      <c r="A276" s="29"/>
      <c r="B276" s="30"/>
      <c r="C276" s="26"/>
      <c r="D276" s="74"/>
      <c r="E276" s="103"/>
    </row>
    <row r="277" spans="1:5" ht="15">
      <c r="A277" s="29"/>
      <c r="B277" s="30"/>
      <c r="C277" s="26"/>
      <c r="D277" s="74"/>
      <c r="E277" s="103"/>
    </row>
    <row r="278" spans="1:5" ht="15">
      <c r="A278" s="29" t="s">
        <v>16</v>
      </c>
      <c r="C278" s="84"/>
      <c r="D278" s="84"/>
      <c r="E278" s="124"/>
    </row>
    <row r="279" spans="1:5" ht="15">
      <c r="A279" s="29" t="s">
        <v>16</v>
      </c>
      <c r="B279" s="30" t="s">
        <v>16</v>
      </c>
      <c r="C279" s="26" t="s">
        <v>16</v>
      </c>
      <c r="D279" s="74" t="s">
        <v>16</v>
      </c>
      <c r="E279" s="103" t="s">
        <v>16</v>
      </c>
    </row>
    <row r="280" spans="1:5" ht="15">
      <c r="A280" s="21"/>
      <c r="B280" s="12"/>
      <c r="C280" s="26"/>
      <c r="D280" s="74"/>
      <c r="E280" s="103"/>
    </row>
    <row r="281" spans="1:5" ht="15">
      <c r="A281" s="21"/>
      <c r="B281" s="12"/>
      <c r="C281" s="26"/>
      <c r="D281" s="74"/>
      <c r="E281" s="103"/>
    </row>
    <row r="282" spans="1:5" ht="15">
      <c r="A282" s="21"/>
      <c r="B282" s="12"/>
      <c r="C282" s="26"/>
      <c r="D282" s="74"/>
      <c r="E282" s="103"/>
    </row>
    <row r="283" spans="1:5" ht="15">
      <c r="A283" s="21"/>
      <c r="B283" s="12"/>
      <c r="C283" s="26"/>
      <c r="D283" s="74"/>
      <c r="E283" s="103"/>
    </row>
    <row r="284" spans="1:5" ht="15">
      <c r="A284" s="21"/>
      <c r="B284" s="12"/>
      <c r="C284" s="26"/>
      <c r="D284" s="74"/>
      <c r="E284" s="103"/>
    </row>
    <row r="285" spans="1:5" ht="15">
      <c r="A285" s="21"/>
      <c r="B285" s="12"/>
      <c r="C285" s="26"/>
      <c r="D285" s="74"/>
      <c r="E285" s="103"/>
    </row>
    <row r="286" spans="1:5" ht="15">
      <c r="A286" s="21"/>
      <c r="B286" s="12"/>
      <c r="C286" s="13"/>
      <c r="D286" s="79"/>
      <c r="E286" s="105"/>
    </row>
    <row r="287" spans="1:5" ht="15">
      <c r="A287" s="21"/>
      <c r="B287" s="12"/>
      <c r="C287" s="13"/>
      <c r="D287" s="79"/>
      <c r="E287" s="105"/>
    </row>
    <row r="288" spans="1:5" ht="15">
      <c r="A288" s="21"/>
      <c r="B288" s="12"/>
      <c r="C288" s="13"/>
      <c r="D288" s="79"/>
      <c r="E288" s="105"/>
    </row>
    <row r="289" spans="1:5" ht="15">
      <c r="A289" s="29" t="s">
        <v>16</v>
      </c>
      <c r="B289" s="30" t="s">
        <v>16</v>
      </c>
      <c r="C289" s="26"/>
      <c r="D289" s="74"/>
      <c r="E289" s="103"/>
    </row>
    <row r="290" spans="1:5" ht="15">
      <c r="A290" s="118"/>
      <c r="B290" s="119"/>
      <c r="C290" s="120"/>
      <c r="D290" s="121"/>
      <c r="E290" s="122"/>
    </row>
    <row r="291" spans="1:5" ht="15">
      <c r="A291" s="21"/>
      <c r="B291" s="12"/>
      <c r="C291" s="13"/>
      <c r="D291" s="79"/>
      <c r="E291" s="105"/>
    </row>
    <row r="292" spans="1:5" ht="18.75">
      <c r="A292" s="29" t="s">
        <v>16</v>
      </c>
      <c r="B292" s="123" t="s">
        <v>16</v>
      </c>
      <c r="C292" s="26"/>
      <c r="D292" s="74"/>
      <c r="E292" s="103"/>
    </row>
    <row r="293" spans="1:5" ht="18.75">
      <c r="A293" s="21"/>
      <c r="B293" s="22" t="s">
        <v>183</v>
      </c>
      <c r="C293" s="13"/>
      <c r="D293" s="104"/>
      <c r="E293" s="105"/>
    </row>
    <row r="294" spans="1:5" ht="15">
      <c r="A294" s="29" t="s">
        <v>16</v>
      </c>
      <c r="B294" s="30" t="s">
        <v>16</v>
      </c>
      <c r="C294" s="26" t="s">
        <v>16</v>
      </c>
      <c r="D294" s="74" t="s">
        <v>16</v>
      </c>
      <c r="E294" s="103"/>
    </row>
    <row r="295" spans="1:5" ht="15">
      <c r="A295" s="29" t="s">
        <v>16</v>
      </c>
      <c r="B295" s="25" t="s">
        <v>16</v>
      </c>
      <c r="C295" s="26" t="s">
        <v>16</v>
      </c>
      <c r="D295" s="74" t="s">
        <v>16</v>
      </c>
      <c r="E295" s="103"/>
    </row>
    <row r="296" spans="1:5" ht="15">
      <c r="A296" s="29" t="s">
        <v>16</v>
      </c>
      <c r="B296" s="25" t="s">
        <v>184</v>
      </c>
      <c r="C296" s="26"/>
      <c r="D296" s="74" t="s">
        <v>16</v>
      </c>
      <c r="E296" s="103" t="s">
        <v>16</v>
      </c>
    </row>
    <row r="297" spans="1:5" ht="15">
      <c r="A297" s="29" t="s">
        <v>16</v>
      </c>
      <c r="B297" s="25" t="s">
        <v>185</v>
      </c>
      <c r="C297" s="26"/>
      <c r="D297" s="74"/>
      <c r="E297" s="103"/>
    </row>
    <row r="298" spans="1:5" ht="15">
      <c r="A298" s="29" t="s">
        <v>16</v>
      </c>
      <c r="B298" s="30" t="s">
        <v>16</v>
      </c>
      <c r="C298" s="26" t="s">
        <v>16</v>
      </c>
      <c r="D298" s="74"/>
      <c r="E298" s="103"/>
    </row>
    <row r="299" spans="1:5" ht="15">
      <c r="A299" s="29">
        <v>830</v>
      </c>
      <c r="B299" s="30" t="s">
        <v>186</v>
      </c>
      <c r="C299" s="26"/>
      <c r="D299" s="74"/>
      <c r="E299" s="103"/>
    </row>
    <row r="300" spans="1:5" ht="15">
      <c r="A300" s="31" t="s">
        <v>129</v>
      </c>
      <c r="B300" s="30" t="s">
        <v>187</v>
      </c>
      <c r="C300" s="26" t="s">
        <v>16</v>
      </c>
      <c r="D300" s="78">
        <v>150000</v>
      </c>
      <c r="E300" s="34">
        <f>D300</f>
        <v>150000</v>
      </c>
    </row>
    <row r="301" spans="1:5" ht="15">
      <c r="A301" s="21"/>
      <c r="B301" s="30" t="s">
        <v>16</v>
      </c>
      <c r="C301" s="26"/>
      <c r="D301" s="74"/>
      <c r="E301" s="34"/>
    </row>
    <row r="302" spans="1:5" ht="15">
      <c r="A302" s="29" t="s">
        <v>16</v>
      </c>
      <c r="B302" s="30" t="s">
        <v>16</v>
      </c>
      <c r="C302" s="26"/>
      <c r="D302" s="74"/>
      <c r="E302" s="34"/>
    </row>
    <row r="303" spans="1:5" ht="15">
      <c r="A303" s="29" t="s">
        <v>16</v>
      </c>
      <c r="B303" s="30" t="s">
        <v>16</v>
      </c>
      <c r="C303" s="26" t="s">
        <v>16</v>
      </c>
      <c r="D303" s="74"/>
      <c r="E303" s="34"/>
    </row>
    <row r="304" spans="1:5" ht="18.75">
      <c r="A304" s="29" t="s">
        <v>16</v>
      </c>
      <c r="B304" s="61" t="s">
        <v>188</v>
      </c>
      <c r="C304" s="100"/>
      <c r="D304" s="101"/>
      <c r="E304" s="125">
        <f>E300</f>
        <v>150000</v>
      </c>
    </row>
    <row r="305" spans="1:5" ht="15">
      <c r="A305" s="29" t="s">
        <v>16</v>
      </c>
      <c r="B305" s="30" t="s">
        <v>16</v>
      </c>
      <c r="C305" s="26" t="s">
        <v>16</v>
      </c>
      <c r="D305" s="74"/>
      <c r="E305" s="103"/>
    </row>
    <row r="306" spans="1:5" ht="15">
      <c r="A306" s="29" t="s">
        <v>16</v>
      </c>
      <c r="B306" s="30" t="s">
        <v>16</v>
      </c>
      <c r="C306" s="26" t="s">
        <v>16</v>
      </c>
      <c r="D306" s="74" t="s">
        <v>16</v>
      </c>
      <c r="E306" s="103"/>
    </row>
    <row r="307" spans="1:5" ht="15">
      <c r="A307" s="29" t="s">
        <v>16</v>
      </c>
      <c r="B307" s="30" t="s">
        <v>16</v>
      </c>
      <c r="C307" s="13"/>
      <c r="D307" s="79"/>
      <c r="E307" s="105"/>
    </row>
    <row r="308" spans="1:5" ht="15">
      <c r="A308" s="21"/>
      <c r="B308" s="12"/>
      <c r="C308" s="13"/>
      <c r="D308" s="79"/>
      <c r="E308" s="105"/>
    </row>
    <row r="309" spans="1:5" ht="15">
      <c r="A309" s="21"/>
      <c r="B309" s="12"/>
      <c r="C309" s="13"/>
      <c r="D309" s="79"/>
      <c r="E309" s="105"/>
    </row>
    <row r="310" spans="1:5" ht="15">
      <c r="A310" s="21"/>
      <c r="B310" s="12"/>
      <c r="C310" s="13"/>
      <c r="D310" s="79"/>
      <c r="E310" s="105"/>
    </row>
    <row r="311" spans="1:5" ht="15">
      <c r="A311" s="21"/>
      <c r="B311" s="12"/>
      <c r="C311" s="13"/>
      <c r="D311" s="79"/>
      <c r="E311" s="105"/>
    </row>
    <row r="312" spans="1:5" ht="15">
      <c r="A312" s="29" t="s">
        <v>16</v>
      </c>
      <c r="B312" s="30" t="s">
        <v>16</v>
      </c>
      <c r="C312" s="13" t="s">
        <v>16</v>
      </c>
      <c r="D312" s="79"/>
      <c r="E312" s="105"/>
    </row>
    <row r="313" spans="1:5" ht="15">
      <c r="A313" s="29" t="s">
        <v>16</v>
      </c>
      <c r="B313" s="30" t="s">
        <v>16</v>
      </c>
      <c r="C313" s="13" t="s">
        <v>16</v>
      </c>
      <c r="D313" s="74" t="s">
        <v>16</v>
      </c>
      <c r="E313" s="103"/>
    </row>
    <row r="314" spans="1:5" ht="18.75">
      <c r="A314" s="29" t="s">
        <v>16</v>
      </c>
      <c r="B314" s="123" t="s">
        <v>16</v>
      </c>
      <c r="C314" s="66" t="s">
        <v>16</v>
      </c>
      <c r="D314" s="126"/>
      <c r="E314" s="127"/>
    </row>
    <row r="315" spans="1:5" ht="15">
      <c r="A315" s="29" t="s">
        <v>16</v>
      </c>
      <c r="B315" s="30" t="s">
        <v>16</v>
      </c>
      <c r="C315" s="13" t="s">
        <v>16</v>
      </c>
      <c r="D315" s="74" t="s">
        <v>16</v>
      </c>
      <c r="E315" s="103"/>
    </row>
    <row r="316" spans="1:5" ht="15">
      <c r="A316" s="21"/>
      <c r="C316" s="84"/>
      <c r="D316" s="128"/>
      <c r="E316" s="129"/>
    </row>
    <row r="317" spans="1:5" ht="15">
      <c r="A317" s="29" t="s">
        <v>16</v>
      </c>
      <c r="B317" s="30" t="s">
        <v>16</v>
      </c>
      <c r="C317" s="13"/>
      <c r="D317" s="74" t="s">
        <v>16</v>
      </c>
      <c r="E317" s="103" t="s">
        <v>16</v>
      </c>
    </row>
    <row r="318" spans="1:5" ht="18.75">
      <c r="A318" s="29" t="s">
        <v>16</v>
      </c>
      <c r="B318" s="123" t="s">
        <v>16</v>
      </c>
      <c r="C318" s="66" t="s">
        <v>16</v>
      </c>
      <c r="D318" s="126"/>
      <c r="E318" s="103"/>
    </row>
    <row r="319" spans="1:5" ht="15">
      <c r="A319" s="29" t="s">
        <v>16</v>
      </c>
      <c r="B319" s="113" t="s">
        <v>16</v>
      </c>
      <c r="C319" s="23" t="s">
        <v>16</v>
      </c>
      <c r="D319" s="130"/>
      <c r="E319" s="103"/>
    </row>
    <row r="320" spans="1:5" ht="15">
      <c r="A320" s="29" t="s">
        <v>16</v>
      </c>
      <c r="B320" s="30" t="s">
        <v>16</v>
      </c>
      <c r="C320" s="13" t="s">
        <v>16</v>
      </c>
      <c r="D320" s="74" t="s">
        <v>16</v>
      </c>
      <c r="E320" s="103" t="s">
        <v>16</v>
      </c>
    </row>
    <row r="321" spans="1:5" ht="15">
      <c r="A321" s="21"/>
      <c r="B321" s="12"/>
      <c r="C321" s="13"/>
      <c r="D321" s="79"/>
      <c r="E321" s="105"/>
    </row>
    <row r="322" spans="1:5" ht="15">
      <c r="A322" s="21"/>
      <c r="B322" s="12"/>
      <c r="C322" s="13"/>
      <c r="D322" s="79"/>
      <c r="E322" s="105"/>
    </row>
    <row r="323" spans="1:5" ht="15">
      <c r="A323" s="21"/>
      <c r="B323" s="12"/>
      <c r="C323" s="13"/>
      <c r="D323" s="79"/>
      <c r="E323" s="105"/>
    </row>
    <row r="324" spans="1:5" ht="15">
      <c r="A324" s="21"/>
      <c r="B324" s="12"/>
      <c r="C324" s="13"/>
      <c r="D324" s="79"/>
      <c r="E324" s="105"/>
    </row>
    <row r="325" spans="1:5" ht="15">
      <c r="A325" s="21"/>
      <c r="B325" s="12"/>
      <c r="C325" s="13"/>
      <c r="D325" s="79"/>
      <c r="E325" s="105"/>
    </row>
    <row r="326" spans="1:5" ht="15">
      <c r="A326" s="21"/>
      <c r="B326" s="12"/>
      <c r="C326" s="13"/>
      <c r="D326" s="79"/>
      <c r="E326" s="105"/>
    </row>
    <row r="327" spans="1:5" ht="15">
      <c r="A327" s="16"/>
      <c r="D327" s="114"/>
      <c r="E327" s="115"/>
    </row>
    <row r="328" spans="1:5" ht="15">
      <c r="A328" s="118"/>
      <c r="B328" s="119"/>
      <c r="C328" s="120"/>
      <c r="D328" s="121"/>
      <c r="E328" s="122"/>
    </row>
    <row r="329" spans="1:5" ht="15">
      <c r="A329" s="21"/>
      <c r="B329" s="12"/>
      <c r="C329" s="13"/>
      <c r="D329" s="79"/>
      <c r="E329" s="105"/>
    </row>
    <row r="330" spans="1:5" ht="18.75">
      <c r="A330" s="29" t="s">
        <v>16</v>
      </c>
      <c r="B330" s="123" t="s">
        <v>16</v>
      </c>
      <c r="C330" s="26"/>
      <c r="D330" s="74"/>
      <c r="E330" s="103"/>
    </row>
    <row r="331" spans="1:5" ht="18.75">
      <c r="A331" s="21"/>
      <c r="B331" s="22" t="s">
        <v>189</v>
      </c>
      <c r="C331" s="13"/>
      <c r="D331" s="104"/>
      <c r="E331" s="105"/>
    </row>
    <row r="332" spans="1:5" ht="15">
      <c r="A332" s="29" t="s">
        <v>16</v>
      </c>
      <c r="B332" s="30" t="s">
        <v>16</v>
      </c>
      <c r="C332" s="26" t="s">
        <v>16</v>
      </c>
      <c r="D332" s="74" t="s">
        <v>16</v>
      </c>
      <c r="E332" s="103"/>
    </row>
    <row r="333" spans="1:5" ht="18.75">
      <c r="A333" s="29" t="s">
        <v>16</v>
      </c>
      <c r="B333" s="22" t="s">
        <v>190</v>
      </c>
      <c r="C333" s="131" t="s">
        <v>16</v>
      </c>
      <c r="D333" s="126" t="s">
        <v>16</v>
      </c>
      <c r="E333" s="132">
        <f>E92</f>
        <v>17610481</v>
      </c>
    </row>
    <row r="334" spans="1:5" ht="18.75">
      <c r="A334" s="29" t="s">
        <v>16</v>
      </c>
      <c r="B334" s="22" t="s">
        <v>191</v>
      </c>
      <c r="C334" s="131"/>
      <c r="D334" s="126" t="s">
        <v>16</v>
      </c>
      <c r="E334" s="132">
        <f>E200</f>
        <v>7985479</v>
      </c>
    </row>
    <row r="335" spans="1:5" ht="18.75">
      <c r="A335" s="29" t="s">
        <v>16</v>
      </c>
      <c r="B335" s="22" t="s">
        <v>192</v>
      </c>
      <c r="C335" s="131"/>
      <c r="D335" s="126" t="s">
        <v>16</v>
      </c>
      <c r="E335" s="132">
        <f>E245</f>
        <v>10657246</v>
      </c>
    </row>
    <row r="336" spans="1:5" ht="18.75">
      <c r="A336" s="29" t="s">
        <v>16</v>
      </c>
      <c r="B336" s="22" t="s">
        <v>193</v>
      </c>
      <c r="C336" s="131" t="s">
        <v>16</v>
      </c>
      <c r="D336" s="126" t="s">
        <v>16</v>
      </c>
      <c r="E336" s="132">
        <f>E273</f>
        <v>2060563</v>
      </c>
    </row>
    <row r="337" spans="1:5" ht="18.75">
      <c r="A337" s="29" t="s">
        <v>16</v>
      </c>
      <c r="B337" s="22" t="s">
        <v>194</v>
      </c>
      <c r="C337" s="131" t="s">
        <v>16</v>
      </c>
      <c r="D337" s="126" t="s">
        <v>16</v>
      </c>
      <c r="E337" s="132">
        <f>E304</f>
        <v>150000</v>
      </c>
    </row>
    <row r="338" spans="1:5" ht="15">
      <c r="A338" s="21"/>
      <c r="B338" s="30" t="s">
        <v>16</v>
      </c>
      <c r="C338" s="26"/>
      <c r="D338" s="74"/>
      <c r="E338" s="103"/>
    </row>
    <row r="339" spans="1:5" ht="15">
      <c r="A339" s="29" t="s">
        <v>16</v>
      </c>
      <c r="B339" s="30" t="s">
        <v>16</v>
      </c>
      <c r="C339" s="26"/>
      <c r="D339" s="74"/>
      <c r="E339" s="103"/>
    </row>
    <row r="340" spans="1:5" ht="15">
      <c r="A340" s="29" t="s">
        <v>16</v>
      </c>
      <c r="B340" s="30" t="s">
        <v>16</v>
      </c>
      <c r="C340" s="26" t="s">
        <v>16</v>
      </c>
      <c r="D340" s="74"/>
      <c r="E340" s="103"/>
    </row>
    <row r="341" spans="1:5" ht="15">
      <c r="A341" s="29" t="s">
        <v>16</v>
      </c>
      <c r="B341" s="30" t="s">
        <v>16</v>
      </c>
      <c r="C341" s="26" t="s">
        <v>16</v>
      </c>
      <c r="D341" s="74" t="s">
        <v>16</v>
      </c>
      <c r="E341" s="103"/>
    </row>
    <row r="342" spans="1:6" ht="18.75">
      <c r="A342" s="21"/>
      <c r="B342" s="61" t="s">
        <v>195</v>
      </c>
      <c r="C342" s="62"/>
      <c r="D342" s="116"/>
      <c r="E342" s="133">
        <f>SUM(E333:E337)</f>
        <v>38463769</v>
      </c>
      <c r="F342" s="134"/>
    </row>
    <row r="343" spans="1:5" ht="15">
      <c r="A343" s="29" t="s">
        <v>16</v>
      </c>
      <c r="B343" s="30" t="s">
        <v>16</v>
      </c>
      <c r="C343" s="13"/>
      <c r="D343" s="79"/>
      <c r="E343" s="105"/>
    </row>
    <row r="344" spans="1:5" ht="15">
      <c r="A344" s="29" t="s">
        <v>16</v>
      </c>
      <c r="B344" s="30" t="s">
        <v>16</v>
      </c>
      <c r="C344" s="13" t="s">
        <v>16</v>
      </c>
      <c r="D344" s="79"/>
      <c r="E344" s="105"/>
    </row>
    <row r="345" spans="1:5" ht="15">
      <c r="A345" s="29" t="s">
        <v>16</v>
      </c>
      <c r="B345" s="30" t="s">
        <v>16</v>
      </c>
      <c r="C345" s="13" t="s">
        <v>16</v>
      </c>
      <c r="D345" s="74" t="s">
        <v>16</v>
      </c>
      <c r="E345" s="103"/>
    </row>
    <row r="346" spans="1:5" ht="15">
      <c r="A346" s="29" t="s">
        <v>16</v>
      </c>
      <c r="B346" s="30" t="s">
        <v>16</v>
      </c>
      <c r="C346" s="13" t="s">
        <v>16</v>
      </c>
      <c r="D346" s="74"/>
      <c r="E346" s="103"/>
    </row>
    <row r="347" spans="1:5" ht="15">
      <c r="A347" s="29" t="s">
        <v>16</v>
      </c>
      <c r="B347" s="30" t="s">
        <v>16</v>
      </c>
      <c r="C347" s="13" t="s">
        <v>16</v>
      </c>
      <c r="D347" s="74" t="s">
        <v>16</v>
      </c>
      <c r="E347" s="103"/>
    </row>
    <row r="348" spans="1:5" ht="15.75">
      <c r="A348" s="21"/>
      <c r="B348" s="135" t="s">
        <v>196</v>
      </c>
      <c r="C348" s="136">
        <v>2014</v>
      </c>
      <c r="D348" s="136">
        <v>2015</v>
      </c>
      <c r="E348" s="137" t="s">
        <v>197</v>
      </c>
    </row>
    <row r="349" spans="1:5" ht="15">
      <c r="A349" s="29" t="s">
        <v>16</v>
      </c>
      <c r="B349" s="138" t="s">
        <v>198</v>
      </c>
      <c r="C349" s="139">
        <v>17001361</v>
      </c>
      <c r="D349" s="139">
        <f>E92</f>
        <v>17610481</v>
      </c>
      <c r="E349" s="140">
        <f aca="true" t="shared" si="0" ref="E349:E354">(D349-C349)/C349</f>
        <v>0.03582771991018837</v>
      </c>
    </row>
    <row r="350" spans="1:5" ht="15">
      <c r="A350" s="29" t="s">
        <v>16</v>
      </c>
      <c r="B350" s="138" t="s">
        <v>199</v>
      </c>
      <c r="C350" s="139">
        <v>7985479</v>
      </c>
      <c r="D350" s="139">
        <f>E200</f>
        <v>7985479</v>
      </c>
      <c r="E350" s="140">
        <f t="shared" si="0"/>
        <v>0</v>
      </c>
    </row>
    <row r="351" spans="1:5" ht="15">
      <c r="A351" s="29" t="s">
        <v>16</v>
      </c>
      <c r="B351" s="138" t="s">
        <v>200</v>
      </c>
      <c r="C351" s="139">
        <v>10657246</v>
      </c>
      <c r="D351" s="139">
        <f>E245</f>
        <v>10657246</v>
      </c>
      <c r="E351" s="140">
        <f t="shared" si="0"/>
        <v>0</v>
      </c>
    </row>
    <row r="352" spans="1:5" ht="15">
      <c r="A352" s="29" t="s">
        <v>16</v>
      </c>
      <c r="B352" s="138" t="s">
        <v>201</v>
      </c>
      <c r="C352" s="139">
        <v>2060563</v>
      </c>
      <c r="D352" s="139">
        <f>E273</f>
        <v>2060563</v>
      </c>
      <c r="E352" s="140">
        <f t="shared" si="0"/>
        <v>0</v>
      </c>
    </row>
    <row r="353" spans="1:5" ht="15">
      <c r="A353" s="21"/>
      <c r="B353" s="141" t="s">
        <v>202</v>
      </c>
      <c r="C353" s="139">
        <v>150000</v>
      </c>
      <c r="D353" s="139">
        <f>E304</f>
        <v>150000</v>
      </c>
      <c r="E353" s="140">
        <f t="shared" si="0"/>
        <v>0</v>
      </c>
    </row>
    <row r="354" spans="1:5" ht="15">
      <c r="A354" s="21"/>
      <c r="B354" s="141" t="s">
        <v>203</v>
      </c>
      <c r="C354" s="139">
        <f>SUM(C349:C353)</f>
        <v>37854649</v>
      </c>
      <c r="D354" s="139">
        <f>SUM(D349:D353)</f>
        <v>38463769</v>
      </c>
      <c r="E354" s="140">
        <f t="shared" si="0"/>
        <v>0.016091022267832943</v>
      </c>
    </row>
    <row r="355" spans="1:5" ht="15">
      <c r="A355" s="21"/>
      <c r="B355" s="30" t="s">
        <v>16</v>
      </c>
      <c r="C355" s="13"/>
      <c r="D355" s="79"/>
      <c r="E355" s="105"/>
    </row>
    <row r="356" spans="1:5" ht="15">
      <c r="A356" s="21"/>
      <c r="B356" s="142"/>
      <c r="C356" s="143"/>
      <c r="D356" s="79"/>
      <c r="E356" s="105"/>
    </row>
    <row r="357" spans="1:5" ht="15">
      <c r="A357" s="21"/>
      <c r="B357" s="143"/>
      <c r="C357" s="143"/>
      <c r="D357" s="79"/>
      <c r="E357" s="105"/>
    </row>
    <row r="358" spans="1:5" ht="15">
      <c r="A358" s="21"/>
      <c r="B358" s="143"/>
      <c r="C358" s="143"/>
      <c r="D358" s="79"/>
      <c r="E358" s="105"/>
    </row>
    <row r="359" spans="1:5" ht="9.75" customHeight="1">
      <c r="A359" s="21"/>
      <c r="B359" s="12"/>
      <c r="C359" s="13"/>
      <c r="D359" s="79"/>
      <c r="E359" s="105"/>
    </row>
    <row r="360" spans="1:5" ht="15">
      <c r="A360" s="21"/>
      <c r="B360" s="12"/>
      <c r="C360" s="13"/>
      <c r="D360" s="79"/>
      <c r="E360" s="105"/>
    </row>
    <row r="361" spans="1:5" ht="15">
      <c r="A361" s="21"/>
      <c r="B361" s="12"/>
      <c r="C361" s="13"/>
      <c r="D361" s="79"/>
      <c r="E361" s="105"/>
    </row>
    <row r="362" spans="1:5" ht="15">
      <c r="A362" s="21"/>
      <c r="B362" s="12"/>
      <c r="C362" s="13"/>
      <c r="D362" s="79"/>
      <c r="E362" s="105"/>
    </row>
    <row r="363" spans="1:5" ht="15">
      <c r="A363" s="21"/>
      <c r="B363" s="12"/>
      <c r="C363" s="13"/>
      <c r="D363" s="79"/>
      <c r="E363" s="105"/>
    </row>
    <row r="364" spans="1:5" ht="15">
      <c r="A364" s="21"/>
      <c r="B364" s="12"/>
      <c r="C364" s="13"/>
      <c r="D364" s="79"/>
      <c r="E364" s="105"/>
    </row>
    <row r="365" spans="1:5" ht="15">
      <c r="A365" s="21"/>
      <c r="B365" s="12"/>
      <c r="C365" s="13"/>
      <c r="D365" s="79"/>
      <c r="E365" s="105"/>
    </row>
    <row r="366" spans="1:5" ht="409.5">
      <c r="A366" s="144"/>
      <c r="B366" s="145"/>
      <c r="C366" s="146"/>
      <c r="D366" s="147"/>
      <c r="E366" s="148"/>
    </row>
    <row r="385" ht="12.75" customHeight="1"/>
    <row r="455" spans="4:5" ht="15">
      <c r="D455" s="6"/>
      <c r="E455" s="149"/>
    </row>
    <row r="456" spans="4:5" ht="15">
      <c r="D456" s="6"/>
      <c r="E456" s="149"/>
    </row>
    <row r="457" spans="4:5" ht="15">
      <c r="D457" s="6"/>
      <c r="E457" s="149"/>
    </row>
    <row r="458" spans="4:5" ht="15">
      <c r="D458" s="6"/>
      <c r="E458" s="149"/>
    </row>
    <row r="459" spans="4:5" ht="15">
      <c r="D459" s="6"/>
      <c r="E459" s="149"/>
    </row>
    <row r="460" spans="4:5" ht="15">
      <c r="D460" s="6"/>
      <c r="E460" s="149"/>
    </row>
    <row r="461" spans="4:5" ht="15">
      <c r="D461" s="6"/>
      <c r="E461" s="149"/>
    </row>
    <row r="462" spans="4:5" ht="15">
      <c r="D462" s="6"/>
      <c r="E462" s="149"/>
    </row>
    <row r="463" spans="4:5" ht="15">
      <c r="D463" s="6"/>
      <c r="E463" s="149"/>
    </row>
    <row r="464" spans="4:5" ht="15">
      <c r="D464" s="6"/>
      <c r="E464" s="149"/>
    </row>
    <row r="465" spans="4:5" ht="15">
      <c r="D465" s="6"/>
      <c r="E465" s="149"/>
    </row>
    <row r="466" spans="4:5" ht="15">
      <c r="D466" s="6"/>
      <c r="E466" s="149"/>
    </row>
    <row r="467" spans="4:5" ht="15">
      <c r="D467" s="6"/>
      <c r="E467" s="149"/>
    </row>
    <row r="468" spans="4:5" ht="15">
      <c r="D468" s="6"/>
      <c r="E468" s="149"/>
    </row>
    <row r="469" spans="4:5" ht="15">
      <c r="D469" s="6"/>
      <c r="E469" s="149"/>
    </row>
    <row r="470" spans="4:5" ht="15">
      <c r="D470" s="6"/>
      <c r="E470" s="149"/>
    </row>
    <row r="471" spans="4:5" ht="15">
      <c r="D471" s="6"/>
      <c r="E471" s="149"/>
    </row>
    <row r="472" spans="4:5" ht="15">
      <c r="D472" s="6"/>
      <c r="E472" s="149"/>
    </row>
    <row r="473" spans="4:5" ht="15">
      <c r="D473" s="6"/>
      <c r="E473" s="149"/>
    </row>
    <row r="474" spans="4:5" ht="15">
      <c r="D474" s="6"/>
      <c r="E474" s="149"/>
    </row>
    <row r="475" spans="4:5" ht="15">
      <c r="D475" s="6"/>
      <c r="E475" s="149"/>
    </row>
    <row r="476" spans="4:5" ht="15">
      <c r="D476" s="6"/>
      <c r="E476" s="149"/>
    </row>
    <row r="477" spans="4:5" ht="15">
      <c r="D477" s="6"/>
      <c r="E477" s="149"/>
    </row>
    <row r="478" spans="4:5" ht="15">
      <c r="D478" s="6"/>
      <c r="E478" s="149"/>
    </row>
    <row r="479" spans="4:5" ht="15">
      <c r="D479" s="6"/>
      <c r="E479" s="149"/>
    </row>
    <row r="480" spans="4:5" ht="15">
      <c r="D480" s="6"/>
      <c r="E480" s="149"/>
    </row>
    <row r="481" spans="4:5" ht="15">
      <c r="D481" s="6"/>
      <c r="E481" s="149"/>
    </row>
    <row r="482" spans="4:5" ht="15">
      <c r="D482" s="6"/>
      <c r="E482" s="149"/>
    </row>
    <row r="483" spans="4:5" ht="15">
      <c r="D483" s="6"/>
      <c r="E483" s="149"/>
    </row>
    <row r="484" spans="4:5" ht="15">
      <c r="D484" s="6"/>
      <c r="E484" s="149"/>
    </row>
    <row r="485" spans="4:5" ht="15">
      <c r="D485" s="6"/>
      <c r="E485" s="149"/>
    </row>
    <row r="486" spans="4:5" ht="15">
      <c r="D486" s="6"/>
      <c r="E486" s="149"/>
    </row>
    <row r="487" spans="4:5" ht="15">
      <c r="D487" s="6"/>
      <c r="E487" s="149"/>
    </row>
    <row r="488" spans="4:5" ht="15">
      <c r="D488" s="6"/>
      <c r="E488" s="149"/>
    </row>
    <row r="489" spans="4:5" ht="15">
      <c r="D489" s="6"/>
      <c r="E489" s="149"/>
    </row>
    <row r="490" spans="4:5" ht="15">
      <c r="D490" s="6"/>
      <c r="E490" s="149"/>
    </row>
    <row r="491" spans="4:5" ht="15">
      <c r="D491" s="6"/>
      <c r="E491" s="149"/>
    </row>
    <row r="492" spans="4:5" ht="15">
      <c r="D492" s="6"/>
      <c r="E492" s="149"/>
    </row>
    <row r="493" spans="4:5" ht="15">
      <c r="D493" s="6"/>
      <c r="E493" s="149"/>
    </row>
    <row r="494" spans="4:5" ht="15">
      <c r="D494" s="6"/>
      <c r="E494" s="149"/>
    </row>
  </sheetData>
  <sheetProtection/>
  <mergeCells count="4">
    <mergeCell ref="B5:C7"/>
    <mergeCell ref="D5:D7"/>
    <mergeCell ref="E5:E7"/>
    <mergeCell ref="A6:A7"/>
  </mergeCells>
  <printOptions/>
  <pageMargins left="0.5902777777777778" right="0.3201388888888889" top="1.55" bottom="0.2798611111111111" header="0.5118055555555556" footer="0.5118055555555556"/>
  <pageSetup horizontalDpi="600" verticalDpi="600" orientation="portrait" paperSize="9" scale="98" r:id="rId1"/>
  <rowBreaks count="10" manualBreakCount="10">
    <brk id="42" max="255" man="1"/>
    <brk id="73" max="255" man="1"/>
    <brk id="104" max="255" man="1"/>
    <brk id="143" max="255" man="1"/>
    <brk id="184" max="255" man="1"/>
    <brk id="222" max="255" man="1"/>
    <brk id="253" max="255" man="1"/>
    <brk id="290" max="255" man="1"/>
    <brk id="328" max="255" man="1"/>
    <brk id="3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Parlamento de Andalucía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inmase</dc:creator>
  <cp:keywords/>
  <dc:description/>
  <cp:lastModifiedBy>Raúl García Ruiz</cp:lastModifiedBy>
  <dcterms:created xsi:type="dcterms:W3CDTF">2015-01-08T10:15:58Z</dcterms:created>
  <dcterms:modified xsi:type="dcterms:W3CDTF">2020-01-29T10:55:39Z</dcterms:modified>
  <cp:category/>
  <cp:version/>
  <cp:contentType/>
  <cp:contentStatus/>
</cp:coreProperties>
</file>